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E\Documents\"/>
    </mc:Choice>
  </mc:AlternateContent>
  <xr:revisionPtr revIDLastSave="0" documentId="8_{96B327AF-72BA-4F00-9183-D4B657880F8D}" xr6:coauthVersionLast="45" xr6:coauthVersionMax="45" xr10:uidLastSave="{00000000-0000-0000-0000-000000000000}"/>
  <bookViews>
    <workbookView xWindow="-120" yWindow="-120" windowWidth="20730" windowHeight="11160" xr2:uid="{CB8B4E45-D745-422F-8D68-E2A13E0D3B00}"/>
  </bookViews>
  <sheets>
    <sheet name="Sheet1" sheetId="1" r:id="rId1"/>
  </sheets>
  <definedNames>
    <definedName name="balance_sheet" localSheetId="0">Sheet1!$E$1:$K$376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9" i="1" l="1"/>
  <c r="B213" i="1"/>
  <c r="H199" i="1"/>
  <c r="H198" i="1"/>
  <c r="H193" i="1"/>
  <c r="H19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548479-CC42-447B-BAF5-231DA2DB0BA2}" name="Connection" type="4" refreshedVersion="6" background="1" saveData="1">
    <webPr sourceData="1" parsePre="1" consecutive="1" xl2000="1" url="https://www.marketwatch.com/investing/stock/aapl/financials/balance-sheet"/>
  </connection>
</connections>
</file>

<file path=xl/sharedStrings.xml><?xml version="1.0" encoding="utf-8"?>
<sst xmlns="http://schemas.openxmlformats.org/spreadsheetml/2006/main" count="946" uniqueCount="456">
  <si>
    <t>Fiscal year is October-September. All values USD millions.</t>
  </si>
  <si>
    <t>Cash &amp; Short Term Investments</t>
  </si>
  <si>
    <t>67.16B</t>
  </si>
  <si>
    <t>74.18B</t>
  </si>
  <si>
    <t>66.3B</t>
  </si>
  <si>
    <t>100.58B</t>
  </si>
  <si>
    <t>90.98B</t>
  </si>
  <si>
    <t>Cash Only</t>
  </si>
  <si>
    <t>12.27B</t>
  </si>
  <si>
    <t>14.52B</t>
  </si>
  <si>
    <t>19.66B</t>
  </si>
  <si>
    <t>28.12B</t>
  </si>
  <si>
    <t>19.98B</t>
  </si>
  <si>
    <t>Short-Term Investments</t>
  </si>
  <si>
    <t>54.89B</t>
  </si>
  <si>
    <t>59.67B</t>
  </si>
  <si>
    <t>46.64B</t>
  </si>
  <si>
    <t>72.46B</t>
  </si>
  <si>
    <t>71B</t>
  </si>
  <si>
    <t>Cash &amp; Short Term Investments Growth</t>
  </si>
  <si>
    <t>-</t>
  </si>
  <si>
    <t>Cash &amp; ST Investments / Total Assets</t>
  </si>
  <si>
    <t>Total Accounts Receivable</t>
  </si>
  <si>
    <t>29.3B</t>
  </si>
  <si>
    <t>35.67B</t>
  </si>
  <si>
    <t>49B</t>
  </si>
  <si>
    <t>45.8B</t>
  </si>
  <si>
    <t>37.45B</t>
  </si>
  <si>
    <t>Accounts Receivables, Net</t>
  </si>
  <si>
    <t>15.75B</t>
  </si>
  <si>
    <t>17.87B</t>
  </si>
  <si>
    <t>23.19B</t>
  </si>
  <si>
    <t>22.93B</t>
  </si>
  <si>
    <t>16.12B</t>
  </si>
  <si>
    <t>Accounts Receivables, Gross</t>
  </si>
  <si>
    <t>15.81B</t>
  </si>
  <si>
    <t>17.93B</t>
  </si>
  <si>
    <t>Bad Debt/Doubtful Accounts</t>
  </si>
  <si>
    <t>(53M)</t>
  </si>
  <si>
    <t>(58M)</t>
  </si>
  <si>
    <t>Other Receivables</t>
  </si>
  <si>
    <t>13.55B</t>
  </si>
  <si>
    <t>17.8B</t>
  </si>
  <si>
    <t>25.81B</t>
  </si>
  <si>
    <t>22.88B</t>
  </si>
  <si>
    <t>21.33B</t>
  </si>
  <si>
    <t>Accounts Receivable Growth</t>
  </si>
  <si>
    <t>Accounts Receivable Turnover</t>
  </si>
  <si>
    <t>Inventories</t>
  </si>
  <si>
    <t>2.13B</t>
  </si>
  <si>
    <t>4.86B</t>
  </si>
  <si>
    <t>3.96B</t>
  </si>
  <si>
    <t>4.11B</t>
  </si>
  <si>
    <t>4.06B</t>
  </si>
  <si>
    <t>Finished Goods</t>
  </si>
  <si>
    <t>Work in Progress</t>
  </si>
  <si>
    <t>Raw Materials</t>
  </si>
  <si>
    <t>Progress Payments &amp; Other</t>
  </si>
  <si>
    <t>Other Current Assets</t>
  </si>
  <si>
    <t>8.28B</t>
  </si>
  <si>
    <t>13.94B</t>
  </si>
  <si>
    <t>12.09B</t>
  </si>
  <si>
    <t>12.33B</t>
  </si>
  <si>
    <t>11.23B</t>
  </si>
  <si>
    <t>Miscellaneous Current Assets</t>
  </si>
  <si>
    <t>Total Current Assets</t>
  </si>
  <si>
    <t>106.87B</t>
  </si>
  <si>
    <t>128.65B</t>
  </si>
  <si>
    <t>131.34B</t>
  </si>
  <si>
    <t>162.82B</t>
  </si>
  <si>
    <t>143.71B</t>
  </si>
  <si>
    <t>Net Property, Plant &amp; Equipment</t>
  </si>
  <si>
    <t>27.01B</t>
  </si>
  <si>
    <t>33.78B</t>
  </si>
  <si>
    <t>41.3B</t>
  </si>
  <si>
    <t>37.38B</t>
  </si>
  <si>
    <t>45.34B</t>
  </si>
  <si>
    <t>Property, Plant &amp; Equipment - Gross</t>
  </si>
  <si>
    <t>61.25B</t>
  </si>
  <si>
    <t>75.08B</t>
  </si>
  <si>
    <t>90.4B</t>
  </si>
  <si>
    <t>95.96B</t>
  </si>
  <si>
    <t>112.1B</t>
  </si>
  <si>
    <t>Buildings</t>
  </si>
  <si>
    <t>10.19B</t>
  </si>
  <si>
    <t>13.59B</t>
  </si>
  <si>
    <t>16.22B</t>
  </si>
  <si>
    <t>17.09B</t>
  </si>
  <si>
    <t>17.95B</t>
  </si>
  <si>
    <t>Land &amp; Improvements</t>
  </si>
  <si>
    <t>Computer Software and Equipment</t>
  </si>
  <si>
    <t>Other Property, Plant &amp; Equipment</t>
  </si>
  <si>
    <t>6.52B</t>
  </si>
  <si>
    <t>7.28B</t>
  </si>
  <si>
    <t>8.21B</t>
  </si>
  <si>
    <t>9.08B</t>
  </si>
  <si>
    <t>10.28B</t>
  </si>
  <si>
    <t>Accumulated Depreciation</t>
  </si>
  <si>
    <t>34.24B</t>
  </si>
  <si>
    <t>41.29B</t>
  </si>
  <si>
    <t>49.1B</t>
  </si>
  <si>
    <t>58.58B</t>
  </si>
  <si>
    <t>66.76B</t>
  </si>
  <si>
    <t>Total Investments and Advances</t>
  </si>
  <si>
    <t>170.43B</t>
  </si>
  <si>
    <t>194.71B</t>
  </si>
  <si>
    <t>170.8B</t>
  </si>
  <si>
    <t>106.7B</t>
  </si>
  <si>
    <t>102.62B</t>
  </si>
  <si>
    <t>Other Long-Term Investments</t>
  </si>
  <si>
    <t>Long-Term Note Receivable</t>
  </si>
  <si>
    <t>Intangible Assets</t>
  </si>
  <si>
    <t>8.62B</t>
  </si>
  <si>
    <t>8.02B</t>
  </si>
  <si>
    <t>Net Goodwill</t>
  </si>
  <si>
    <t>5.41B</t>
  </si>
  <si>
    <t>5.72B</t>
  </si>
  <si>
    <t>Net Other Intangibles</t>
  </si>
  <si>
    <t>3.21B</t>
  </si>
  <si>
    <t>2.3B</t>
  </si>
  <si>
    <t>Other Assets</t>
  </si>
  <si>
    <t>8.76B</t>
  </si>
  <si>
    <t>10.16B</t>
  </si>
  <si>
    <t>22.28B</t>
  </si>
  <si>
    <t>31.62B</t>
  </si>
  <si>
    <t>32.22B</t>
  </si>
  <si>
    <t>Tangible Other Assets</t>
  </si>
  <si>
    <t>Total Assets</t>
  </si>
  <si>
    <t>321.69B</t>
  </si>
  <si>
    <t>375.32B</t>
  </si>
  <si>
    <t>365.73B</t>
  </si>
  <si>
    <t>338.52B</t>
  </si>
  <si>
    <t>323.89B</t>
  </si>
  <si>
    <t>Assets - Total - Growth</t>
  </si>
  <si>
    <t>Liabilities &amp; Shareholders' Equity</t>
  </si>
  <si>
    <t>ST Debt &amp; Current Portion LT Debt</t>
  </si>
  <si>
    <t>11.61B</t>
  </si>
  <si>
    <t>18.47B</t>
  </si>
  <si>
    <t>20.75B</t>
  </si>
  <si>
    <t>16.24B</t>
  </si>
  <si>
    <t>15.23B</t>
  </si>
  <si>
    <t>Short Term Debt</t>
  </si>
  <si>
    <t>8.11B</t>
  </si>
  <si>
    <t>11.98B</t>
  </si>
  <si>
    <t>11.96B</t>
  </si>
  <si>
    <t>5.98B</t>
  </si>
  <si>
    <t>6.43B</t>
  </si>
  <si>
    <t>Current Portion of Long Term Debt</t>
  </si>
  <si>
    <t>3.5B</t>
  </si>
  <si>
    <t>6.5B</t>
  </si>
  <si>
    <t>8.78B</t>
  </si>
  <si>
    <t>10.26B</t>
  </si>
  <si>
    <t>8.8B</t>
  </si>
  <si>
    <t>Accounts Payable</t>
  </si>
  <si>
    <t>37.29B</t>
  </si>
  <si>
    <t>49.05B</t>
  </si>
  <si>
    <t>55.89B</t>
  </si>
  <si>
    <t>46.24B</t>
  </si>
  <si>
    <t>42.3B</t>
  </si>
  <si>
    <t>Accounts Payable Growth</t>
  </si>
  <si>
    <t>Income Tax Payable</t>
  </si>
  <si>
    <t>Other Current Liabilities</t>
  </si>
  <si>
    <t>30.11B</t>
  </si>
  <si>
    <t>33.29B</t>
  </si>
  <si>
    <t>40.23B</t>
  </si>
  <si>
    <t>43.24B</t>
  </si>
  <si>
    <t>47.87B</t>
  </si>
  <si>
    <t>Dividends Payable</t>
  </si>
  <si>
    <t>Accrued Payroll</t>
  </si>
  <si>
    <t>Miscellaneous Current Liabilities</t>
  </si>
  <si>
    <t>Total Current Liabilities</t>
  </si>
  <si>
    <t>79.01B</t>
  </si>
  <si>
    <t>100.81B</t>
  </si>
  <si>
    <t>116.87B</t>
  </si>
  <si>
    <t>105.72B</t>
  </si>
  <si>
    <t>105.39B</t>
  </si>
  <si>
    <t>Long-Term Debt</t>
  </si>
  <si>
    <t>75.43B</t>
  </si>
  <si>
    <t>97.21B</t>
  </si>
  <si>
    <t>93.74B</t>
  </si>
  <si>
    <t>91.81B</t>
  </si>
  <si>
    <t>107.05B</t>
  </si>
  <si>
    <t>Long-Term Debt excl. Capitalized Leases</t>
  </si>
  <si>
    <t>98.67B</t>
  </si>
  <si>
    <t>Non-Convertible Debt</t>
  </si>
  <si>
    <t>Convertible Debt</t>
  </si>
  <si>
    <t>Capitalized Lease Obligations</t>
  </si>
  <si>
    <t>637M</t>
  </si>
  <si>
    <t>Provision for Risks &amp; Charges</t>
  </si>
  <si>
    <t>33.59B</t>
  </si>
  <si>
    <t>29.55B</t>
  </si>
  <si>
    <t>28.17B</t>
  </si>
  <si>
    <t>Deferred Taxes</t>
  </si>
  <si>
    <t>34.72B</t>
  </si>
  <si>
    <t>39.91B</t>
  </si>
  <si>
    <t>11.52B</t>
  </si>
  <si>
    <t>16.92B</t>
  </si>
  <si>
    <t>Deferred Taxes - Credit</t>
  </si>
  <si>
    <t>Deferred Taxes - Debit</t>
  </si>
  <si>
    <t>Other Liabilities</t>
  </si>
  <si>
    <t>4.29B</t>
  </si>
  <si>
    <t>3.34B</t>
  </si>
  <si>
    <t>2.87B</t>
  </si>
  <si>
    <t>4.04B</t>
  </si>
  <si>
    <t>17.94B</t>
  </si>
  <si>
    <t>Other Liabilities (excl. Deferred Income)</t>
  </si>
  <si>
    <t>1.36B</t>
  </si>
  <si>
    <t>504M</t>
  </si>
  <si>
    <t>71M</t>
  </si>
  <si>
    <t>Deferred Income</t>
  </si>
  <si>
    <t>2.93B</t>
  </si>
  <si>
    <t>2.84B</t>
  </si>
  <si>
    <t>2.8B</t>
  </si>
  <si>
    <t>Total Liabilities</t>
  </si>
  <si>
    <t>193.44B</t>
  </si>
  <si>
    <t>241.27B</t>
  </si>
  <si>
    <t>258.58B</t>
  </si>
  <si>
    <t>248.03B</t>
  </si>
  <si>
    <t>258.55B</t>
  </si>
  <si>
    <t>Non-Equity Reserves</t>
  </si>
  <si>
    <t>Total Liabilities / Total Assets</t>
  </si>
  <si>
    <t>Preferred Stock (Carrying Value)</t>
  </si>
  <si>
    <t>Redeemable Preferred Stock</t>
  </si>
  <si>
    <t>Non-Redeemable Preferred Stock</t>
  </si>
  <si>
    <t>Common Equity (Total)</t>
  </si>
  <si>
    <t>128.25B</t>
  </si>
  <si>
    <t>134.05B</t>
  </si>
  <si>
    <t>107.15B</t>
  </si>
  <si>
    <t>90.49B</t>
  </si>
  <si>
    <t>65.34B</t>
  </si>
  <si>
    <t>Common Stock Par/Carry Value</t>
  </si>
  <si>
    <t>31.25B</t>
  </si>
  <si>
    <t>35.87B</t>
  </si>
  <si>
    <t>40.2B</t>
  </si>
  <si>
    <t>45.17B</t>
  </si>
  <si>
    <t>50.78B</t>
  </si>
  <si>
    <t>Retained Earnings</t>
  </si>
  <si>
    <t>96.36B</t>
  </si>
  <si>
    <t>98.33B</t>
  </si>
  <si>
    <t>70.4B</t>
  </si>
  <si>
    <t>45.9B</t>
  </si>
  <si>
    <t>14.97B</t>
  </si>
  <si>
    <t>ESOP Debt Guarantee</t>
  </si>
  <si>
    <t>Cumulative Translation Adjustment/Unrealized For. Exch. Gain</t>
  </si>
  <si>
    <t>(578M)</t>
  </si>
  <si>
    <t>(354M)</t>
  </si>
  <si>
    <t>(1.06B)</t>
  </si>
  <si>
    <t>(1.46B)</t>
  </si>
  <si>
    <t>(1.38B)</t>
  </si>
  <si>
    <t>Unrealized Gain/Loss Marketable Securities</t>
  </si>
  <si>
    <t>1.17B</t>
  </si>
  <si>
    <t>328M</t>
  </si>
  <si>
    <t>(3.21B)</t>
  </si>
  <si>
    <t>707M</t>
  </si>
  <si>
    <t>1.85B</t>
  </si>
  <si>
    <t>Revaluation Reserves</t>
  </si>
  <si>
    <t>Treasury Stock</t>
  </si>
  <si>
    <t>Common Equity / Total Assets</t>
  </si>
  <si>
    <t>Total Shareholders' Equity</t>
  </si>
  <si>
    <t>Total Shareholders' Equity / Total Assets</t>
  </si>
  <si>
    <t>Accumulated Minority Interest</t>
  </si>
  <si>
    <t>Total Equity</t>
  </si>
  <si>
    <t>Sales/Revenue</t>
  </si>
  <si>
    <t>214.23B</t>
  </si>
  <si>
    <t>228.57B</t>
  </si>
  <si>
    <t>265.81B</t>
  </si>
  <si>
    <t>259.97B</t>
  </si>
  <si>
    <t>274.15B</t>
  </si>
  <si>
    <t>Sales Growth</t>
  </si>
  <si>
    <t>Cost of Goods Sold (COGS) incl. D&amp;A</t>
  </si>
  <si>
    <t>131.51B</t>
  </si>
  <si>
    <t>141.7B</t>
  </si>
  <si>
    <t>163.83B</t>
  </si>
  <si>
    <t>162.26B</t>
  </si>
  <si>
    <t>170.14B</t>
  </si>
  <si>
    <t>COGS excluding D&amp;A</t>
  </si>
  <si>
    <t>121.71B</t>
  </si>
  <si>
    <t>132.3B</t>
  </si>
  <si>
    <t>154.53B</t>
  </si>
  <si>
    <t>150.96B</t>
  </si>
  <si>
    <t>159.09B</t>
  </si>
  <si>
    <t>Depreciation &amp; Amortization Expense</t>
  </si>
  <si>
    <t>9.8B</t>
  </si>
  <si>
    <t>9.4B</t>
  </si>
  <si>
    <t>9.3B</t>
  </si>
  <si>
    <t>11.3B</t>
  </si>
  <si>
    <t>11.06B</t>
  </si>
  <si>
    <t>Depreciation</t>
  </si>
  <si>
    <t>8.3B</t>
  </si>
  <si>
    <t>8.2B</t>
  </si>
  <si>
    <t>Amortization of Intangibles</t>
  </si>
  <si>
    <t>1.5B</t>
  </si>
  <si>
    <t>1.2B</t>
  </si>
  <si>
    <t>COGS Growth</t>
  </si>
  <si>
    <t>Gross Income</t>
  </si>
  <si>
    <t>82.72B</t>
  </si>
  <si>
    <t>86.87B</t>
  </si>
  <si>
    <t>101.98B</t>
  </si>
  <si>
    <t>97.7B</t>
  </si>
  <si>
    <t>104.01B</t>
  </si>
  <si>
    <t>Gross Income Growth</t>
  </si>
  <si>
    <t>Gross Profit Margin</t>
  </si>
  <si>
    <t>SG&amp;A Expense</t>
  </si>
  <si>
    <t>24.24B</t>
  </si>
  <si>
    <t>26.84B</t>
  </si>
  <si>
    <t>30.94B</t>
  </si>
  <si>
    <t>34.46B</t>
  </si>
  <si>
    <t>38.67B</t>
  </si>
  <si>
    <t>Research &amp; Development</t>
  </si>
  <si>
    <t>10.05B</t>
  </si>
  <si>
    <t>11.58B</t>
  </si>
  <si>
    <t>14.24B</t>
  </si>
  <si>
    <t>18.75B</t>
  </si>
  <si>
    <t>Other SG&amp;A</t>
  </si>
  <si>
    <t>14.19B</t>
  </si>
  <si>
    <t>15.26B</t>
  </si>
  <si>
    <t>16.71B</t>
  </si>
  <si>
    <t>18.25B</t>
  </si>
  <si>
    <t>19.92B</t>
  </si>
  <si>
    <t>SGA Growth</t>
  </si>
  <si>
    <t>Other Operating Expense</t>
  </si>
  <si>
    <t>Unusual Expense</t>
  </si>
  <si>
    <t>(548M)</t>
  </si>
  <si>
    <t>(465M)</t>
  </si>
  <si>
    <t>EBIT after Unusual Expense</t>
  </si>
  <si>
    <t>59.03B</t>
  </si>
  <si>
    <t>65.8B</t>
  </si>
  <si>
    <t>Non Operating Income/Expense</t>
  </si>
  <si>
    <t>(200M)</t>
  </si>
  <si>
    <t>1.18B</t>
  </si>
  <si>
    <t>(585M)</t>
  </si>
  <si>
    <t>1.11B</t>
  </si>
  <si>
    <t>397M</t>
  </si>
  <si>
    <t>Non-Operating Interest Income</t>
  </si>
  <si>
    <t>4B</t>
  </si>
  <si>
    <t>5.2B</t>
  </si>
  <si>
    <t>5.69B</t>
  </si>
  <si>
    <t>4.96B</t>
  </si>
  <si>
    <t>3.76B</t>
  </si>
  <si>
    <t>Equity in Affiliates (Pretax)</t>
  </si>
  <si>
    <t>Interest Expense</t>
  </si>
  <si>
    <t>1.46B</t>
  </si>
  <si>
    <t>2.32B</t>
  </si>
  <si>
    <t>3.24B</t>
  </si>
  <si>
    <t>3.58B</t>
  </si>
  <si>
    <t>Interest Expense Growth</t>
  </si>
  <si>
    <t>Gross Interest Expense</t>
  </si>
  <si>
    <t>Interest Capitalized</t>
  </si>
  <si>
    <t>Pretax Income</t>
  </si>
  <si>
    <t>61.37B</t>
  </si>
  <si>
    <t>64.09B</t>
  </si>
  <si>
    <t>72.9B</t>
  </si>
  <si>
    <t>65.74B</t>
  </si>
  <si>
    <t>67.09B</t>
  </si>
  <si>
    <t>Pretax Income Growth</t>
  </si>
  <si>
    <t>Pretax Margin</t>
  </si>
  <si>
    <t>Income Tax</t>
  </si>
  <si>
    <t>15.69B</t>
  </si>
  <si>
    <t>15.74B</t>
  </si>
  <si>
    <t>13.37B</t>
  </si>
  <si>
    <t>10.48B</t>
  </si>
  <si>
    <t>9.68B</t>
  </si>
  <si>
    <t>Income Tax - Current Domestic</t>
  </si>
  <si>
    <t>8.64B</t>
  </si>
  <si>
    <t>8.1B</t>
  </si>
  <si>
    <t>41.98B</t>
  </si>
  <si>
    <t>6.86B</t>
  </si>
  <si>
    <t>6.76B</t>
  </si>
  <si>
    <t>Income Tax - Current Foreign</t>
  </si>
  <si>
    <t>2.11B</t>
  </si>
  <si>
    <t>1.67B</t>
  </si>
  <si>
    <t>3.99B</t>
  </si>
  <si>
    <t>3.13B</t>
  </si>
  <si>
    <t>Income Tax - Deferred Domestic</t>
  </si>
  <si>
    <t>4.91B</t>
  </si>
  <si>
    <t>(33.77B)</t>
  </si>
  <si>
    <t>(3.01B)</t>
  </si>
  <si>
    <t>(3.6B)</t>
  </si>
  <si>
    <t>Income Tax - Deferred Foreign</t>
  </si>
  <si>
    <t>33M</t>
  </si>
  <si>
    <t>(16M)</t>
  </si>
  <si>
    <t>2.67B</t>
  </si>
  <si>
    <t>3.38B</t>
  </si>
  <si>
    <t>Income Tax Credits</t>
  </si>
  <si>
    <t>Equity in Affiliates</t>
  </si>
  <si>
    <t>Other After Tax Income (Expense)</t>
  </si>
  <si>
    <t>Consolidated Net Income</t>
  </si>
  <si>
    <t>45.69B</t>
  </si>
  <si>
    <t>48.35B</t>
  </si>
  <si>
    <t>59.53B</t>
  </si>
  <si>
    <t>55.26B</t>
  </si>
  <si>
    <t>57.41B</t>
  </si>
  <si>
    <t>Minority Interest Expense</t>
  </si>
  <si>
    <t>Net Income</t>
  </si>
  <si>
    <t>Net Income Growth</t>
  </si>
  <si>
    <t>Net Margin Growth</t>
  </si>
  <si>
    <t>Extraordinaries &amp; Discontinued Operations</t>
  </si>
  <si>
    <t>Extra Items &amp; Gain/Loss Sale Of Assets</t>
  </si>
  <si>
    <t>Cumulative Effect - Accounting Chg</t>
  </si>
  <si>
    <t>Discontinued Operations</t>
  </si>
  <si>
    <t>Net Income After Extraordinaries</t>
  </si>
  <si>
    <t>Preferred Dividends</t>
  </si>
  <si>
    <t>Net Income Available to Common</t>
  </si>
  <si>
    <t>EPS (Basic)</t>
  </si>
  <si>
    <t>EPS (Basic) Growth</t>
  </si>
  <si>
    <t>Basic Shares Outstanding</t>
  </si>
  <si>
    <t>21.88B</t>
  </si>
  <si>
    <t>20.87B</t>
  </si>
  <si>
    <t>19.82B</t>
  </si>
  <si>
    <t>17.35B</t>
  </si>
  <si>
    <t>EPS (Diluted)</t>
  </si>
  <si>
    <t>EPS (Diluted) Growth</t>
  </si>
  <si>
    <t>Diluted Shares Outstanding</t>
  </si>
  <si>
    <t>22B</t>
  </si>
  <si>
    <t>21.01B</t>
  </si>
  <si>
    <t>20B</t>
  </si>
  <si>
    <t>18.6B</t>
  </si>
  <si>
    <t>17.53B</t>
  </si>
  <si>
    <t>EBITDA</t>
  </si>
  <si>
    <t>68.28B</t>
  </si>
  <si>
    <t>69.43B</t>
  </si>
  <si>
    <t>80.34B</t>
  </si>
  <si>
    <t>74.54B</t>
  </si>
  <si>
    <t>76.4B</t>
  </si>
  <si>
    <t>EBITDA Growth</t>
  </si>
  <si>
    <t>EBITDA Margin</t>
  </si>
  <si>
    <t>Apple Income Data</t>
  </si>
  <si>
    <t>Apple Balance Sheet Data</t>
  </si>
  <si>
    <t>Year</t>
  </si>
  <si>
    <t>Fiscal years</t>
  </si>
  <si>
    <t>PART 3, TREND ANALYSIS:  Use the most recent 5 years</t>
  </si>
  <si>
    <t>Part b) Stock Price Record:</t>
  </si>
  <si>
    <t>Stock price at FYE</t>
  </si>
  <si>
    <t>Dividends paid during year</t>
  </si>
  <si>
    <t>Total Return to Holders</t>
  </si>
  <si>
    <t>Mean change over 4 years</t>
  </si>
  <si>
    <t>Dow Jones Index at FYE</t>
  </si>
  <si>
    <t>Total Return on Index</t>
  </si>
  <si>
    <t>S &amp;amp; P 500 Index at FYE</t>
  </si>
  <si>
    <t>If a person invested $10,000 in each of the 3 items, how much would the investment grow to over the same periods of 4 years?</t>
  </si>
  <si>
    <t>Chosen Co.</t>
  </si>
  <si>
    <t>Dow Jones</t>
  </si>
  <si>
    <t>S &amp; P 500</t>
  </si>
  <si>
    <t>Years</t>
  </si>
  <si>
    <t>TOTAL</t>
  </si>
  <si>
    <t>MEAN</t>
  </si>
  <si>
    <t>The investment will grow to $ 102,667.6 after 4 years</t>
  </si>
  <si>
    <t>The sales growth is 2017 was the highest</t>
  </si>
  <si>
    <t>The Net Income Growth in 2018 was the highest</t>
  </si>
  <si>
    <t>Apple Company reported its fiscal Q4 2019 earnings,where they talked about earning a record $64 billion in revenue(up 2 percent year over year).The general trend with Apple over the previous year.The iphone sales are down,iPad and Wearables.</t>
  </si>
  <si>
    <t>Apple company invested US$250.000 to distribute effective network to its customers and provide them with effective feedback that helps them in becoming better. This company also a variety of indirect distribution channels like R and D and Total expense which was $10.0 billion, $8.1 billion and $ 6.0 billion in the year 2016.It reviews its long-lived assets which also includes the capital assets.</t>
  </si>
  <si>
    <t>For the Fiscal Quarter Ended March 31, 2018.ASSETS: Current assets: Cash and cash equivalents. $. 45,059. $. 20,289.Except the temporary impairment, the Company reviews factors like the distribution partners and Company's customers location.</t>
  </si>
  <si>
    <t>Apple paid $14.1 billion in dividends and spent $67.1 billion In fiscal 2019. The dividend tax is 50% higher than the capital gains tax. Apple Company recorded a  report of U$50.78 billion in Ordinary Share Capital for its third fiscal quarter of 2020.</t>
  </si>
  <si>
    <t>The mean change over the four years will be 2.1699.</t>
  </si>
  <si>
    <t>The mean change over the four years will be 7367.9525.</t>
  </si>
  <si>
    <t>The mean change over the four years will be 896.0375.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</si>
</sst>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0" fontId="0" fillId="0" borderId="0" xfId="0" applyNumberFormat="1"/>
    <xf numFmtId="15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Assets'</a:t>
            </a:r>
            <a:r>
              <a:rPr lang="en-US" baseline="0"/>
              <a:t>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Sheet1!$A$6</c:f>
              <c:strCache>
                <c:ptCount val="1"/>
                <c:pt idx="0">
                  <c:v>Cash &amp; Short Term Investments Growth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Sheet1!$B$6:$F$6</c:f>
              <c:numCache>
                <c:formatCode>0.00%</c:formatCode>
                <c:ptCount val="5"/>
                <c:pt idx="0" formatCode="General">
                  <c:v>0</c:v>
                </c:pt>
                <c:pt idx="1">
                  <c:v>0.1046</c:v>
                </c:pt>
                <c:pt idx="2">
                  <c:v>-0.1062</c:v>
                </c:pt>
                <c:pt idx="3">
                  <c:v>0.51700000000000002</c:v>
                </c:pt>
                <c:pt idx="4">
                  <c:v>-9.5500000000000002E-2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11-4BB9-BEB1-A440F63AB3F7}"/>
            </c:ext>
          </c:extLst>
        </c:ser>
        <c:ser>
          <c:idx val="1"/>
          <c:order val="1"/>
          <c:tx>
            <c:strRef>
              <c:f>Sheet1!$A$7</c:f>
              <c:strCache>
                <c:ptCount val="1"/>
                <c:pt idx="0">
                  <c:v>Cash &amp; ST Investments / Total Assets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Sheet1!$B$7:$F$7</c:f>
              <c:numCache>
                <c:formatCode>0.00%</c:formatCode>
                <c:ptCount val="5"/>
                <c:pt idx="0">
                  <c:v>0.20880000000000001</c:v>
                </c:pt>
                <c:pt idx="1">
                  <c:v>0.1976</c:v>
                </c:pt>
                <c:pt idx="2">
                  <c:v>0.18129999999999999</c:v>
                </c:pt>
                <c:pt idx="3">
                  <c:v>0.29709999999999998</c:v>
                </c:pt>
                <c:pt idx="4">
                  <c:v>0.28089999999999998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11-4BB9-BEB1-A440F63AB3F7}"/>
            </c:ext>
          </c:extLst>
        </c:ser>
        <c:ser>
          <c:idx val="2"/>
          <c:order val="2"/>
          <c:tx>
            <c:strRef>
              <c:f>Sheet1!$A$8</c:f>
              <c:strCache>
                <c:ptCount val="1"/>
                <c:pt idx="0">
                  <c:v>Total Accounts Receivable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11-4BB9-BEB1-A440F63AB3F7}"/>
            </c:ext>
          </c:extLst>
        </c:ser>
        <c:ser>
          <c:idx val="3"/>
          <c:order val="3"/>
          <c:tx>
            <c:strRef>
              <c:f>Sheet1!$A$9</c:f>
              <c:strCache>
                <c:ptCount val="1"/>
                <c:pt idx="0">
                  <c:v>Accounts Receivables, Net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11-4BB9-BEB1-A440F63AB3F7}"/>
            </c:ext>
          </c:extLst>
        </c:ser>
        <c:ser>
          <c:idx val="4"/>
          <c:order val="4"/>
          <c:tx>
            <c:strRef>
              <c:f>Sheet1!$A$10</c:f>
              <c:strCache>
                <c:ptCount val="1"/>
                <c:pt idx="0">
                  <c:v>Accounts Receivables, Gross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11-4BB9-BEB1-A440F63AB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8841503"/>
        <c:axId val="545943295"/>
      </c:barChart>
      <c:catAx>
        <c:axId val="4988415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5943295"/>
        <c:crosses val="autoZero"/>
        <c:auto val="1"/>
        <c:lblAlgn val="ctr"/>
        <c:lblOffset val="100"/>
        <c:noMultiLvlLbl val="0"/>
      </c:catAx>
      <c:valAx>
        <c:axId val="545943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assets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84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</a:t>
            </a:r>
            <a:r>
              <a:rPr lang="en-US" baseline="0"/>
              <a:t> year Trend line expense distribution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Sheet1!$A$107:$B$107</c:f>
              <c:strCache>
                <c:ptCount val="2"/>
                <c:pt idx="0">
                  <c:v>SGA Growth</c:v>
                </c:pt>
                <c:pt idx="1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Sheet1!$C$107:$F$107</c:f>
              <c:numCache>
                <c:formatCode>0.00%</c:formatCode>
                <c:ptCount val="4"/>
                <c:pt idx="0">
                  <c:v>0.1074</c:v>
                </c:pt>
                <c:pt idx="1">
                  <c:v>0.1527</c:v>
                </c:pt>
                <c:pt idx="2">
                  <c:v>0.1138</c:v>
                </c:pt>
                <c:pt idx="3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E-4AAA-8399-32D604C2AAF4}"/>
            </c:ext>
          </c:extLst>
        </c:ser>
        <c:ser>
          <c:idx val="1"/>
          <c:order val="1"/>
          <c:tx>
            <c:strRef>
              <c:f>Sheet1!$A$108:$B$108</c:f>
              <c:strCache>
                <c:ptCount val="2"/>
                <c:pt idx="0">
                  <c:v>Other Operating Expense</c:v>
                </c:pt>
                <c:pt idx="1">
                  <c:v>-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Sheet1!$C$108:$F$108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9E-4AAA-8399-32D604C2AAF4}"/>
            </c:ext>
          </c:extLst>
        </c:ser>
        <c:ser>
          <c:idx val="2"/>
          <c:order val="2"/>
          <c:tx>
            <c:strRef>
              <c:f>Sheet1!$A$109:$B$109</c:f>
              <c:strCache>
                <c:ptCount val="2"/>
                <c:pt idx="0">
                  <c:v>Unusual Expense</c:v>
                </c:pt>
                <c:pt idx="1">
                  <c:v>(548M)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Sheet1!$C$109:$F$109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9E-4AAA-8399-32D604C2AAF4}"/>
            </c:ext>
          </c:extLst>
        </c:ser>
        <c:ser>
          <c:idx val="3"/>
          <c:order val="3"/>
          <c:tx>
            <c:strRef>
              <c:f>Sheet1!$A$110:$B$110</c:f>
              <c:strCache>
                <c:ptCount val="2"/>
                <c:pt idx="0">
                  <c:v>EBIT after Unusual Expense</c:v>
                </c:pt>
                <c:pt idx="1">
                  <c:v>59.03B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Sheet1!$C$110:$F$110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9E-4AAA-8399-32D604C2AAF4}"/>
            </c:ext>
          </c:extLst>
        </c:ser>
        <c:ser>
          <c:idx val="4"/>
          <c:order val="4"/>
          <c:tx>
            <c:strRef>
              <c:f>Sheet1!$A$111:$B$111</c:f>
              <c:strCache>
                <c:ptCount val="2"/>
                <c:pt idx="0">
                  <c:v>Non Operating Income/Expense</c:v>
                </c:pt>
                <c:pt idx="1">
                  <c:v>(200M)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Sheet1!$C$111:$F$111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9E-4AAA-8399-32D604C2AAF4}"/>
            </c:ext>
          </c:extLst>
        </c:ser>
        <c:ser>
          <c:idx val="5"/>
          <c:order val="5"/>
          <c:tx>
            <c:strRef>
              <c:f>Sheet1!$A$112:$B$112</c:f>
              <c:strCache>
                <c:ptCount val="2"/>
                <c:pt idx="0">
                  <c:v>Non-Operating Interest Income</c:v>
                </c:pt>
                <c:pt idx="1">
                  <c:v>4B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Sheet1!$C$112:$F$112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9E-4AAA-8399-32D604C2AAF4}"/>
            </c:ext>
          </c:extLst>
        </c:ser>
        <c:ser>
          <c:idx val="6"/>
          <c:order val="6"/>
          <c:tx>
            <c:strRef>
              <c:f>Sheet1!$A$113:$B$113</c:f>
              <c:strCache>
                <c:ptCount val="2"/>
                <c:pt idx="0">
                  <c:v>Equity in Affiliates (Pretax)</c:v>
                </c:pt>
                <c:pt idx="1">
                  <c:v>-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Sheet1!$C$113:$F$113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9E-4AAA-8399-32D604C2AAF4}"/>
            </c:ext>
          </c:extLst>
        </c:ser>
        <c:ser>
          <c:idx val="7"/>
          <c:order val="7"/>
          <c:tx>
            <c:strRef>
              <c:f>Sheet1!$A$114:$B$114</c:f>
              <c:strCache>
                <c:ptCount val="2"/>
                <c:pt idx="0">
                  <c:v>Interest Expense</c:v>
                </c:pt>
                <c:pt idx="1">
                  <c:v>1.46B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Sheet1!$C$114:$F$114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9E-4AAA-8399-32D604C2AAF4}"/>
            </c:ext>
          </c:extLst>
        </c:ser>
        <c:ser>
          <c:idx val="8"/>
          <c:order val="8"/>
          <c:tx>
            <c:strRef>
              <c:f>Sheet1!$A$115:$B$115</c:f>
              <c:strCache>
                <c:ptCount val="2"/>
                <c:pt idx="0">
                  <c:v>Interest Expense Growth</c:v>
                </c:pt>
                <c:pt idx="1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Sheet1!$C$115:$F$115</c:f>
              <c:numCache>
                <c:formatCode>0.00%</c:formatCode>
                <c:ptCount val="4"/>
                <c:pt idx="0">
                  <c:v>0.59550000000000003</c:v>
                </c:pt>
                <c:pt idx="1">
                  <c:v>0.3947</c:v>
                </c:pt>
                <c:pt idx="2">
                  <c:v>0.1037</c:v>
                </c:pt>
                <c:pt idx="3">
                  <c:v>-0.1966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9E-4AAA-8399-32D604C2AAF4}"/>
            </c:ext>
          </c:extLst>
        </c:ser>
        <c:ser>
          <c:idx val="9"/>
          <c:order val="9"/>
          <c:tx>
            <c:strRef>
              <c:f>Sheet1!$A$116:$B$116</c:f>
              <c:strCache>
                <c:ptCount val="2"/>
                <c:pt idx="0">
                  <c:v>Gross Interest Expense</c:v>
                </c:pt>
                <c:pt idx="1">
                  <c:v>1.46B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Sheet1!$C$116:$F$116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9E-4AAA-8399-32D604C2A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4025263"/>
        <c:axId val="790537007"/>
      </c:barChart>
      <c:catAx>
        <c:axId val="544025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537007"/>
        <c:crosses val="autoZero"/>
        <c:auto val="1"/>
        <c:lblAlgn val="ctr"/>
        <c:lblOffset val="100"/>
        <c:noMultiLvlLbl val="0"/>
      </c:catAx>
      <c:valAx>
        <c:axId val="790537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025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Dow Jones Index at FYE 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Sheet1!$A$207:$A$209</c:f>
              <c:strCache>
                <c:ptCount val="3"/>
                <c:pt idx="0">
                  <c:v>Dow Jones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Sheet1!$B$207:$B$209</c:f>
              <c:numCache>
                <c:formatCode>General</c:formatCode>
                <c:ptCount val="3"/>
                <c:pt idx="0" formatCode="#,##0.00">
                  <c:v>29471.81</c:v>
                </c:pt>
                <c:pt idx="1">
                  <c:v>-311.54000000000002</c:v>
                </c:pt>
                <c:pt idx="2">
                  <c:v>7367.9525000000003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8-48DD-AD79-A648B4DA1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25547999"/>
        <c:axId val="1944753743"/>
      </c:barChart>
      <c:catAx>
        <c:axId val="18255479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3743"/>
        <c:crosses val="autoZero"/>
        <c:auto val="1"/>
        <c:lblAlgn val="ctr"/>
        <c:lblOffset val="100"/>
        <c:noMultiLvlLbl val="0"/>
      </c:catAx>
      <c:valAx>
        <c:axId val="19447537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5547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Stock</a:t>
            </a:r>
            <a:r>
              <a:rPr lang="en-US" baseline="0"/>
              <a:t> price at FYE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Sheet1!$A$202:$A$205</c:f>
              <c:strCache>
                <c:ptCount val="4"/>
                <c:pt idx="0">
                  <c:v>Stock price at FYE</c:v>
                </c:pt>
                <c:pt idx="1">
                  <c:v>Dividends paid during year</c:v>
                </c:pt>
                <c:pt idx="2">
                  <c:v>Total Return to Holders</c:v>
                </c:pt>
                <c:pt idx="3">
                  <c:v>Mean change over 4 years</c:v>
                </c:pt>
              </c:strCache>
            </c:strRef>
          </c:cat>
          <c:val>
            <c:numRef>
              <c:f>Sheet1!$B$202:$B$205</c:f>
              <c:numCache>
                <c:formatCode>General</c:formatCode>
                <c:ptCount val="4"/>
                <c:pt idx="0" formatCode="#,##0.00">
                  <c:v>11819.47</c:v>
                </c:pt>
                <c:pt idx="1">
                  <c:v>-79.87</c:v>
                </c:pt>
                <c:pt idx="2">
                  <c:v>1.6825000000000001</c:v>
                </c:pt>
                <c:pt idx="3">
                  <c:v>2.1699000000000002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9-4772-B78E-4610F1628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22217215"/>
        <c:axId val="1944742095"/>
      </c:barChart>
      <c:catAx>
        <c:axId val="18222172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42095"/>
        <c:crosses val="autoZero"/>
        <c:auto val="1"/>
        <c:lblAlgn val="ctr"/>
        <c:lblOffset val="100"/>
        <c:noMultiLvlLbl val="0"/>
      </c:catAx>
      <c:valAx>
        <c:axId val="1944742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2217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</a:t>
            </a:r>
            <a:r>
              <a:rPr lang="en-US" baseline="0"/>
              <a:t> &amp; amp;p 500 at FYE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Sheet1!$A$211:$A$213</c:f>
              <c:strCache>
                <c:ptCount val="3"/>
                <c:pt idx="0">
                  <c:v>S &amp;amp; P 500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Sheet1!$B$211:$B$213</c:f>
              <c:numCache>
                <c:formatCode>General</c:formatCode>
                <c:ptCount val="3"/>
                <c:pt idx="0">
                  <c:v>3584.15</c:v>
                </c:pt>
                <c:pt idx="1">
                  <c:v>-25.37</c:v>
                </c:pt>
                <c:pt idx="2">
                  <c:v>896.03750000000002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73-4DD7-A240-9761F68D0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48787231"/>
        <c:axId val="1944756239"/>
      </c:barChart>
      <c:catAx>
        <c:axId val="19487872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6239"/>
        <c:crosses val="autoZero"/>
        <c:auto val="1"/>
        <c:lblAlgn val="ctr"/>
        <c:lblOffset val="100"/>
        <c:noMultiLvlLbl val="0"/>
      </c:catAx>
      <c:valAx>
        <c:axId val="1944756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8787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Sheet1!$A$192:$B$192</c:f>
              <c:strCache>
                <c:ptCount val="2"/>
                <c:pt idx="0">
                  <c:v>Sales/Revenue</c:v>
                </c:pt>
                <c:pt idx="1">
                  <c:v>214.23B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2E3-411B-9DC1-F2B21B90C1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2E3-411B-9DC1-F2B21B90C1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2E3-411B-9DC1-F2B21B90C1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2E3-411B-9DC1-F2B21B90C1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2E3-411B-9DC1-F2B21B90C1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2E3-411B-9DC1-F2B21B90C149}"/>
              </c:ext>
            </c:extLst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Sheet1!$C$192:$H$192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1242.73</c:v>
                </c:pt>
                <c:pt idx="5">
                  <c:v>248.54599999999999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39-4801-98C9-27A2D74A85BD}"/>
            </c:ext>
          </c:extLst>
        </c:ser>
        <c:ser>
          <c:idx val="1"/>
          <c:order val="1"/>
          <c:tx>
            <c:strRef>
              <c:f>Sheet1!$A$193:$B$193</c:f>
              <c:strCache>
                <c:ptCount val="2"/>
                <c:pt idx="0">
                  <c:v>Sales Growth</c:v>
                </c:pt>
                <c:pt idx="1">
                  <c:v>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2E3-411B-9DC1-F2B21B90C1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2E3-411B-9DC1-F2B21B90C1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2E3-411B-9DC1-F2B21B90C1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D2E3-411B-9DC1-F2B21B90C1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D2E3-411B-9DC1-F2B21B90C1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D2E3-411B-9DC1-F2B21B90C149}"/>
              </c:ext>
            </c:extLst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Sheet1!$C$193:$H$193</c:f>
              <c:numCache>
                <c:formatCode>0.00%</c:formatCode>
                <c:ptCount val="6"/>
                <c:pt idx="0">
                  <c:v>6.7000000000000004E-2</c:v>
                </c:pt>
                <c:pt idx="1">
                  <c:v>0.16289999999999999</c:v>
                </c:pt>
                <c:pt idx="2">
                  <c:v>-2.1999999999999999E-2</c:v>
                </c:pt>
                <c:pt idx="3">
                  <c:v>5.4600000000000003E-2</c:v>
                </c:pt>
                <c:pt idx="4">
                  <c:v>0.26250000000000001</c:v>
                </c:pt>
                <c:pt idx="5" formatCode="General">
                  <c:v>5.2500000000000005E-2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39-4801-98C9-27A2D74A8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Sheet1!$A$198:$B$198</c:f>
              <c:strCache>
                <c:ptCount val="2"/>
                <c:pt idx="0">
                  <c:v>Net Income</c:v>
                </c:pt>
                <c:pt idx="1">
                  <c:v>45.69B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9A8-49DF-B4E8-3855240B9F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9A8-49DF-B4E8-3855240B9F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9A8-49DF-B4E8-3855240B9F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9A8-49DF-B4E8-3855240B9F9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9A8-49DF-B4E8-3855240B9F9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9A8-49DF-B4E8-3855240B9F9A}"/>
              </c:ext>
            </c:extLst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Sheet1!$C$198:$H$198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266.24</c:v>
                </c:pt>
                <c:pt idx="5">
                  <c:v>53.248000000000005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7-422D-926C-C38B445C760F}"/>
            </c:ext>
          </c:extLst>
        </c:ser>
        <c:ser>
          <c:idx val="1"/>
          <c:order val="1"/>
          <c:tx>
            <c:strRef>
              <c:f>Sheet1!$A$199:$B$199</c:f>
              <c:strCache>
                <c:ptCount val="2"/>
                <c:pt idx="0">
                  <c:v>Net Income Growth</c:v>
                </c:pt>
                <c:pt idx="1">
                  <c:v>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F9A8-49DF-B4E8-3855240B9F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F9A8-49DF-B4E8-3855240B9F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F9A8-49DF-B4E8-3855240B9F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F9A8-49DF-B4E8-3855240B9F9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F9A8-49DF-B4E8-3855240B9F9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F9A8-49DF-B4E8-3855240B9F9A}"/>
              </c:ext>
            </c:extLst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Sheet1!$C$199:$H$199</c:f>
              <c:numCache>
                <c:formatCode>0.00%</c:formatCode>
                <c:ptCount val="6"/>
                <c:pt idx="0">
                  <c:v>5.8299999999999998E-2</c:v>
                </c:pt>
                <c:pt idx="1">
                  <c:v>0.23119999999999999</c:v>
                </c:pt>
                <c:pt idx="2">
                  <c:v>-7.1800000000000003E-2</c:v>
                </c:pt>
                <c:pt idx="3">
                  <c:v>3.9E-2</c:v>
                </c:pt>
                <c:pt idx="4">
                  <c:v>0.25670000000000004</c:v>
                </c:pt>
                <c:pt idx="5" formatCode="General">
                  <c:v>5.1340000000000011E-2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7-422D-926C-C38B445C7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</a:t>
            </a:r>
            <a:r>
              <a:rPr lang="en-US" baseline="0"/>
              <a:t> Record chart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Sheet1!$A$132:$B$132</c:f>
              <c:strCache>
                <c:ptCount val="2"/>
                <c:pt idx="0">
                  <c:v>Net Income Growth</c:v>
                </c:pt>
                <c:pt idx="1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Sheet1!$C$131:$F$131</c:f>
              <c:strCache>
                <c:ptCount val="4"/>
                <c:pt idx="0">
                  <c:v>48.35B</c:v>
                </c:pt>
                <c:pt idx="1">
                  <c:v>59.53B</c:v>
                </c:pt>
                <c:pt idx="2">
                  <c:v>55.26B</c:v>
                </c:pt>
                <c:pt idx="3">
                  <c:v>57.41B</c:v>
                </c:pt>
              </c:strCache>
            </c:strRef>
          </c:cat>
          <c:val>
            <c:numRef>
              <c:f>Sheet1!$C$132:$F$132</c:f>
              <c:numCache>
                <c:formatCode>0.00%</c:formatCode>
                <c:ptCount val="4"/>
                <c:pt idx="0">
                  <c:v>5.8299999999999998E-2</c:v>
                </c:pt>
                <c:pt idx="1">
                  <c:v>0.23119999999999999</c:v>
                </c:pt>
                <c:pt idx="2">
                  <c:v>-7.1800000000000003E-2</c:v>
                </c:pt>
                <c:pt idx="3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9-4687-9E37-AACE2BAE4A4B}"/>
            </c:ext>
          </c:extLst>
        </c:ser>
        <c:ser>
          <c:idx val="1"/>
          <c:order val="1"/>
          <c:tx>
            <c:strRef>
              <c:f>Sheet1!$A$133:$B$133</c:f>
              <c:strCache>
                <c:ptCount val="2"/>
                <c:pt idx="0">
                  <c:v>Net Margin Growth</c:v>
                </c:pt>
                <c:pt idx="1">
                  <c:v>-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Sheet1!$C$131:$F$131</c:f>
              <c:strCache>
                <c:ptCount val="4"/>
                <c:pt idx="0">
                  <c:v>48.35B</c:v>
                </c:pt>
                <c:pt idx="1">
                  <c:v>59.53B</c:v>
                </c:pt>
                <c:pt idx="2">
                  <c:v>55.26B</c:v>
                </c:pt>
                <c:pt idx="3">
                  <c:v>57.41B</c:v>
                </c:pt>
              </c:strCache>
            </c:strRef>
          </c:cat>
          <c:val>
            <c:numRef>
              <c:f>Sheet1!$C$133:$F$133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0%">
                  <c:v>0.2094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B9-4687-9E37-AACE2BAE4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1600047"/>
        <c:axId val="1136702879"/>
      </c:barChart>
      <c:catAx>
        <c:axId val="1281600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702879"/>
        <c:crosses val="autoZero"/>
        <c:auto val="1"/>
        <c:lblAlgn val="ctr"/>
        <c:lblOffset val="100"/>
        <c:noMultiLvlLbl val="0"/>
      </c:catAx>
      <c:valAx>
        <c:axId val="113670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600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Capital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Sheet1!$A$85</c:f>
              <c:strCache>
                <c:ptCount val="1"/>
                <c:pt idx="0">
                  <c:v>Total Shareholders' Equity / Total Assets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Sheet1!$B$85:$F$85</c:f>
              <c:numCache>
                <c:formatCode>0.00%</c:formatCode>
                <c:ptCount val="5"/>
                <c:pt idx="0">
                  <c:v>0.3987</c:v>
                </c:pt>
                <c:pt idx="1">
                  <c:v>0.35720000000000002</c:v>
                </c:pt>
                <c:pt idx="2">
                  <c:v>0.29299999999999998</c:v>
                </c:pt>
                <c:pt idx="3">
                  <c:v>0.26729999999999998</c:v>
                </c:pt>
                <c:pt idx="4">
                  <c:v>0.20169999999999999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95-4425-92E8-D1EF98135554}"/>
            </c:ext>
          </c:extLst>
        </c:ser>
        <c:ser>
          <c:idx val="1"/>
          <c:order val="1"/>
          <c:tx>
            <c:strRef>
              <c:f>Sheet1!$A$86</c:f>
              <c:strCache>
                <c:ptCount val="1"/>
                <c:pt idx="0">
                  <c:v>Accumulated Minority Interest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Sheet1!$B$86:$F$86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95-4425-92E8-D1EF98135554}"/>
            </c:ext>
          </c:extLst>
        </c:ser>
        <c:ser>
          <c:idx val="2"/>
          <c:order val="2"/>
          <c:tx>
            <c:strRef>
              <c:f>Sheet1!$A$87</c:f>
              <c:strCache>
                <c:ptCount val="1"/>
                <c:pt idx="0">
                  <c:v>Total Equity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Sheet1!$B$87:$F$87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95-4425-92E8-D1EF98135554}"/>
            </c:ext>
          </c:extLst>
        </c:ser>
        <c:ser>
          <c:idx val="3"/>
          <c:order val="3"/>
          <c:tx>
            <c:strRef>
              <c:f>Sheet1!$A$88</c:f>
              <c:strCache>
                <c:ptCount val="1"/>
                <c:pt idx="0">
                  <c:v>Liabilities &amp; Shareholders' Equity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Sheet1!$B$88:$F$88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95-4425-92E8-D1EF98135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9264895"/>
        <c:axId val="1177235647"/>
      </c:barChart>
      <c:catAx>
        <c:axId val="12892648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capital</a:t>
                </a:r>
                <a:r>
                  <a:rPr lang="en-US" baseline="0"/>
                  <a:t> distribution in the 5 years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7235647"/>
        <c:crosses val="autoZero"/>
        <c:auto val="1"/>
        <c:lblAlgn val="ctr"/>
        <c:lblOffset val="100"/>
        <c:noMultiLvlLbl val="0"/>
      </c:catAx>
      <c:valAx>
        <c:axId val="1177235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distribution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9264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Capital</a:t>
            </a:r>
            <a:r>
              <a:rPr lang="en-US" baseline="0"/>
              <a:t>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Sheet1!$A$85</c:f>
              <c:strCache>
                <c:ptCount val="1"/>
                <c:pt idx="0">
                  <c:v>Total Shareholders' Equity / Total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9D6-4208-AFEF-0F7CE1D3F4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9D6-4208-AFEF-0F7CE1D3F4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9D6-4208-AFEF-0F7CE1D3F4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39D6-4208-AFEF-0F7CE1D3F4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9D6-4208-AFEF-0F7CE1D3F488}"/>
              </c:ext>
            </c:extLst>
          </c:dPt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Sheet1!$B$85:$F$85</c:f>
              <c:numCache>
                <c:formatCode>0.00%</c:formatCode>
                <c:ptCount val="5"/>
                <c:pt idx="0">
                  <c:v>0.3987</c:v>
                </c:pt>
                <c:pt idx="1">
                  <c:v>0.35720000000000002</c:v>
                </c:pt>
                <c:pt idx="2">
                  <c:v>0.29299999999999998</c:v>
                </c:pt>
                <c:pt idx="3">
                  <c:v>0.26729999999999998</c:v>
                </c:pt>
                <c:pt idx="4">
                  <c:v>0.20169999999999999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94-47C1-B46C-CD0528857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Assets'</a:t>
            </a:r>
            <a:r>
              <a:rPr lang="en-US" baseline="0"/>
              <a:t>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Sheet1!$A$7</c:f>
              <c:strCache>
                <c:ptCount val="1"/>
                <c:pt idx="0">
                  <c:v>Cash &amp; ST Investments / Total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46DF-457E-9116-427A2E4DF6E6}"/>
              </c:ext>
            </c:extLst>
          </c:dPt>
          <c:val>
            <c:numRef>
              <c:f>Sheet1!$B$7:$F$7</c:f>
              <c:numCache>
                <c:formatCode>0.00%</c:formatCode>
                <c:ptCount val="5"/>
                <c:pt idx="0">
                  <c:v>0.20880000000000001</c:v>
                </c:pt>
                <c:pt idx="1">
                  <c:v>0.1976</c:v>
                </c:pt>
                <c:pt idx="2">
                  <c:v>0.18129999999999999</c:v>
                </c:pt>
                <c:pt idx="3">
                  <c:v>0.29709999999999998</c:v>
                </c:pt>
                <c:pt idx="4">
                  <c:v>0.28089999999999998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2-48A4-9050-6CAAC97BC007}"/>
            </c:ext>
          </c:extLst>
        </c:ser>
        <c:ser>
          <c:idx val="1"/>
          <c:order val="1"/>
          <c:tx>
            <c:strRef>
              <c:f>Sheet1!$A$8</c:f>
              <c:strCache>
                <c:ptCount val="1"/>
                <c:pt idx="0">
                  <c:v>Total Accounts Receivable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46DF-457E-9116-427A2E4DF6E6}"/>
              </c:ext>
            </c:extLst>
          </c:dPt>
          <c:val>
            <c:numRef>
              <c:f>Sheet1!$B$8:$F$8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62-48A4-9050-6CAAC97BC007}"/>
            </c:ext>
          </c:extLst>
        </c:ser>
        <c:ser>
          <c:idx val="2"/>
          <c:order val="2"/>
          <c:tx>
            <c:strRef>
              <c:f>Sheet1!$A$9</c:f>
              <c:strCache>
                <c:ptCount val="1"/>
                <c:pt idx="0">
                  <c:v>Accounts Receivables, Net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5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7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9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B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D-46DF-457E-9116-427A2E4DF6E6}"/>
              </c:ext>
            </c:extLst>
          </c:dPt>
          <c:val>
            <c:numRef>
              <c:f>Sheet1!$B$9:$F$9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62-48A4-9050-6CAAC97BC007}"/>
            </c:ext>
          </c:extLst>
        </c:ser>
        <c:ser>
          <c:idx val="3"/>
          <c:order val="3"/>
          <c:tx>
            <c:strRef>
              <c:f>Sheet1!$A$10</c:f>
              <c:strCache>
                <c:ptCount val="1"/>
                <c:pt idx="0">
                  <c:v>Accounts Receivables, Gross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F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1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3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5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27-46DF-457E-9116-427A2E4DF6E6}"/>
              </c:ext>
            </c:extLst>
          </c:dPt>
          <c:val>
            <c:numRef>
              <c:f>Sheet1!$B$10:$F$10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62-48A4-9050-6CAAC97BC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</a:t>
            </a:r>
            <a:r>
              <a:rPr lang="en-US" baseline="0"/>
              <a:t> Records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Sheet1!$A$93:$B$93</c:f>
              <c:strCache>
                <c:ptCount val="2"/>
                <c:pt idx="0">
                  <c:v>Sales Growth</c:v>
                </c:pt>
                <c:pt idx="1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Sheet1!$C$93:$F$93</c:f>
              <c:numCache>
                <c:formatCode>0.00%</c:formatCode>
                <c:ptCount val="4"/>
                <c:pt idx="0">
                  <c:v>6.7000000000000004E-2</c:v>
                </c:pt>
                <c:pt idx="1">
                  <c:v>0.16289999999999999</c:v>
                </c:pt>
                <c:pt idx="2">
                  <c:v>-2.1999999999999999E-2</c:v>
                </c:pt>
                <c:pt idx="3">
                  <c:v>5.4600000000000003E-2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7-4E5C-9346-07C1D1769D72}"/>
            </c:ext>
          </c:extLst>
        </c:ser>
        <c:ser>
          <c:idx val="1"/>
          <c:order val="1"/>
          <c:tx>
            <c:strRef>
              <c:f>Sheet1!$A$94:$B$94</c:f>
              <c:strCache>
                <c:ptCount val="2"/>
                <c:pt idx="0">
                  <c:v>Cost of Goods Sold (COGS) incl. D&amp;A</c:v>
                </c:pt>
                <c:pt idx="1">
                  <c:v>131.51B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Sheet1!$C$94:$F$94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7-4E5C-9346-07C1D1769D72}"/>
            </c:ext>
          </c:extLst>
        </c:ser>
        <c:ser>
          <c:idx val="2"/>
          <c:order val="2"/>
          <c:tx>
            <c:strRef>
              <c:f>Sheet1!$A$95:$B$95</c:f>
              <c:strCache>
                <c:ptCount val="2"/>
                <c:pt idx="0">
                  <c:v>COGS excluding D&amp;A</c:v>
                </c:pt>
                <c:pt idx="1">
                  <c:v>121.71B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Sheet1!$C$95:$F$95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E7-4E5C-9346-07C1D1769D72}"/>
            </c:ext>
          </c:extLst>
        </c:ser>
        <c:ser>
          <c:idx val="3"/>
          <c:order val="3"/>
          <c:tx>
            <c:strRef>
              <c:f>Sheet1!$A$96:$B$96</c:f>
              <c:strCache>
                <c:ptCount val="2"/>
                <c:pt idx="0">
                  <c:v>Depreciation &amp; Amortization Expense</c:v>
                </c:pt>
                <c:pt idx="1">
                  <c:v>9.8B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Sheet1!$C$96:$F$96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E7-4E5C-9346-07C1D1769D72}"/>
            </c:ext>
          </c:extLst>
        </c:ser>
        <c:ser>
          <c:idx val="4"/>
          <c:order val="4"/>
          <c:tx>
            <c:strRef>
              <c:f>Sheet1!$A$97:$B$97</c:f>
              <c:strCache>
                <c:ptCount val="2"/>
                <c:pt idx="0">
                  <c:v>Depreciation</c:v>
                </c:pt>
                <c:pt idx="1">
                  <c:v>8.3B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Sheet1!$C$97:$F$97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7-4E5C-9346-07C1D1769D72}"/>
            </c:ext>
          </c:extLst>
        </c:ser>
        <c:ser>
          <c:idx val="5"/>
          <c:order val="5"/>
          <c:tx>
            <c:strRef>
              <c:f>Sheet1!$A$98:$B$98</c:f>
              <c:strCache>
                <c:ptCount val="2"/>
                <c:pt idx="0">
                  <c:v>Amortization of Intangibles</c:v>
                </c:pt>
                <c:pt idx="1">
                  <c:v>1.5B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Sheet1!$C$98:$F$98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4E7-4E5C-9346-07C1D1769D72}"/>
            </c:ext>
          </c:extLst>
        </c:ser>
        <c:ser>
          <c:idx val="6"/>
          <c:order val="6"/>
          <c:tx>
            <c:strRef>
              <c:f>Sheet1!$A$99:$B$99</c:f>
              <c:strCache>
                <c:ptCount val="2"/>
                <c:pt idx="0">
                  <c:v>COGS Growth</c:v>
                </c:pt>
                <c:pt idx="1">
                  <c:v>-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Sheet1!$C$99:$F$99</c:f>
              <c:numCache>
                <c:formatCode>0.00%</c:formatCode>
                <c:ptCount val="4"/>
                <c:pt idx="0">
                  <c:v>7.7499999999999999E-2</c:v>
                </c:pt>
                <c:pt idx="1">
                  <c:v>0.15609999999999999</c:v>
                </c:pt>
                <c:pt idx="2">
                  <c:v>-9.4999999999999998E-3</c:v>
                </c:pt>
                <c:pt idx="3">
                  <c:v>4.8599999999999997E-2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4E7-4E5C-9346-07C1D1769D72}"/>
            </c:ext>
          </c:extLst>
        </c:ser>
        <c:ser>
          <c:idx val="7"/>
          <c:order val="7"/>
          <c:tx>
            <c:strRef>
              <c:f>Sheet1!$A$100:$B$100</c:f>
              <c:strCache>
                <c:ptCount val="2"/>
                <c:pt idx="0">
                  <c:v>Gross Income</c:v>
                </c:pt>
                <c:pt idx="1">
                  <c:v>82.72B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Sheet1!$C$100:$F$100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E7-4E5C-9346-07C1D1769D72}"/>
            </c:ext>
          </c:extLst>
        </c:ser>
        <c:ser>
          <c:idx val="8"/>
          <c:order val="8"/>
          <c:tx>
            <c:strRef>
              <c:f>Sheet1!$A$101:$B$101</c:f>
              <c:strCache>
                <c:ptCount val="2"/>
                <c:pt idx="0">
                  <c:v>Gross Income Growth</c:v>
                </c:pt>
                <c:pt idx="1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Sheet1!$C$101:$F$101</c:f>
              <c:numCache>
                <c:formatCode>0.00%</c:formatCode>
                <c:ptCount val="4"/>
                <c:pt idx="0">
                  <c:v>5.0200000000000002E-2</c:v>
                </c:pt>
                <c:pt idx="1">
                  <c:v>0.17399999999999999</c:v>
                </c:pt>
                <c:pt idx="2">
                  <c:v>-4.2000000000000003E-2</c:v>
                </c:pt>
                <c:pt idx="3">
                  <c:v>6.4500000000000002E-2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E7-4E5C-9346-07C1D1769D72}"/>
            </c:ext>
          </c:extLst>
        </c:ser>
        <c:ser>
          <c:idx val="9"/>
          <c:order val="9"/>
          <c:tx>
            <c:strRef>
              <c:f>Sheet1!$A$102:$B$102</c:f>
              <c:strCache>
                <c:ptCount val="2"/>
                <c:pt idx="0">
                  <c:v>Gross Profit Margin</c:v>
                </c:pt>
                <c:pt idx="1">
                  <c:v>-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Sheet1!$C$91:$F$92</c:f>
              <c:multiLvlStrCache>
                <c:ptCount val="4"/>
                <c:lvl>
                  <c:pt idx="0">
                    <c:v>228.57B</c:v>
                  </c:pt>
                  <c:pt idx="1">
                    <c:v>265.81B</c:v>
                  </c:pt>
                  <c:pt idx="2">
                    <c:v>259.97B</c:v>
                  </c:pt>
                  <c:pt idx="3">
                    <c:v>274.15B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Sheet1!$C$102:$F$102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0%">
                  <c:v>0.37940000000000002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4E7-4E5C-9346-07C1D1769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8841823"/>
        <c:axId val="1638963919"/>
      </c:barChart>
      <c:catAx>
        <c:axId val="18088418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8963919"/>
        <c:crosses val="autoZero"/>
        <c:auto val="1"/>
        <c:lblAlgn val="ctr"/>
        <c:lblOffset val="100"/>
        <c:noMultiLvlLbl val="0"/>
      </c:catAx>
      <c:valAx>
        <c:axId val="1638963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8841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Sheet1!$F$91:$F$100</c:f>
              <c:strCache>
                <c:ptCount val="10"/>
                <c:pt idx="0">
                  <c:v>2020</c:v>
                </c:pt>
                <c:pt idx="1">
                  <c:v>274.15B</c:v>
                </c:pt>
                <c:pt idx="2">
                  <c:v>5.46%</c:v>
                </c:pt>
                <c:pt idx="3">
                  <c:v>170.14B</c:v>
                </c:pt>
                <c:pt idx="4">
                  <c:v>159.09B</c:v>
                </c:pt>
                <c:pt idx="5">
                  <c:v>11.06B</c:v>
                </c:pt>
                <c:pt idx="6">
                  <c:v>11.06B</c:v>
                </c:pt>
                <c:pt idx="7">
                  <c:v>-</c:v>
                </c:pt>
                <c:pt idx="8">
                  <c:v>4.86%</c:v>
                </c:pt>
                <c:pt idx="9">
                  <c:v>104.01B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cat>
            <c:multiLvlStrRef>
              <c:f>Sheet1!$A$101:$E$102</c:f>
              <c:multiLvlStrCache>
                <c:ptCount val="2"/>
                <c:lvl>
                  <c:pt idx="0">
                    <c:v>-4.20%</c:v>
                  </c:pt>
                  <c:pt idx="1">
                    <c:v>-</c:v>
                  </c:pt>
                </c:lvl>
                <c:lvl>
                  <c:pt idx="0">
                    <c:v>17.40%</c:v>
                  </c:pt>
                  <c:pt idx="1">
                    <c:v>-</c:v>
                  </c:pt>
                </c:lvl>
                <c:lvl>
                  <c:pt idx="0">
                    <c:v>5.02%</c:v>
                  </c:pt>
                  <c:pt idx="1">
                    <c:v>-</c:v>
                  </c:pt>
                </c:lvl>
                <c:lvl>
                  <c:pt idx="0">
                    <c:v>-</c:v>
                  </c:pt>
                  <c:pt idx="1">
                    <c:v>-</c:v>
                  </c:pt>
                </c:lvl>
                <c:lvl>
                  <c:pt idx="0">
                    <c:v>Gross Income Growth</c:v>
                  </c:pt>
                  <c:pt idx="1">
                    <c:v>Gross Profit Margin</c:v>
                  </c:pt>
                </c:lvl>
              </c:multiLvlStrCache>
            </c:multiLvlStrRef>
          </c:cat>
          <c:val>
            <c:numRef>
              <c:f>Sheet1!$F$101:$F$102</c:f>
              <c:numCache>
                <c:formatCode>0.00%</c:formatCode>
                <c:ptCount val="2"/>
                <c:pt idx="0">
                  <c:v>6.4500000000000002E-2</c:v>
                </c:pt>
                <c:pt idx="1">
                  <c:v>0.37940000000000002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92-48FC-B600-153881598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Sheet1!$N$121:$R$121</c:f>
              <c:strCache>
                <c:ptCount val="5"/>
                <c:pt idx="0">
                  <c:v>Gross Interest Expense</c:v>
                </c:pt>
                <c:pt idx="1">
                  <c:v>1.46B</c:v>
                </c:pt>
                <c:pt idx="2">
                  <c:v>2.32B</c:v>
                </c:pt>
                <c:pt idx="3">
                  <c:v>3.24B</c:v>
                </c:pt>
                <c:pt idx="4">
                  <c:v>3.58B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cat>
            <c:strRef>
              <c:f>Sheet1!$S$108:$S$120</c:f>
              <c:strCache>
                <c:ptCount val="13"/>
                <c:pt idx="0">
                  <c:v>2020</c:v>
                </c:pt>
                <c:pt idx="1">
                  <c:v>38.67B</c:v>
                </c:pt>
                <c:pt idx="2">
                  <c:v>18.75B</c:v>
                </c:pt>
                <c:pt idx="3">
                  <c:v>19.92B</c:v>
                </c:pt>
                <c:pt idx="4">
                  <c:v>12.20%</c:v>
                </c:pt>
                <c:pt idx="5">
                  <c:v>-</c:v>
                </c:pt>
                <c:pt idx="6">
                  <c:v>(465M)</c:v>
                </c:pt>
                <c:pt idx="7">
                  <c:v>65.8B</c:v>
                </c:pt>
                <c:pt idx="8">
                  <c:v>397M</c:v>
                </c:pt>
                <c:pt idx="9">
                  <c:v>3.76B</c:v>
                </c:pt>
                <c:pt idx="10">
                  <c:v>-</c:v>
                </c:pt>
                <c:pt idx="11">
                  <c:v>2.87B</c:v>
                </c:pt>
                <c:pt idx="12">
                  <c:v>-19.66%</c:v>
                </c:pt>
              </c:strCache>
            </c:strRef>
          </c:cat>
          <c:val>
            <c:numRef>
              <c:f>Sheet1!$S$121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C-44EC-9C83-C038AFCFA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13" Type="http://schemas.openxmlformats.org/officeDocument/2006/relationships/chart" Target="../charts/chart11.xml"/><Relationship Id="rId3" Type="http://schemas.openxmlformats.org/officeDocument/2006/relationships/image" Target="../media/image1.png"/><Relationship Id="rId7" Type="http://schemas.openxmlformats.org/officeDocument/2006/relationships/chart" Target="../charts/chart5.xml"/><Relationship Id="rId12" Type="http://schemas.openxmlformats.org/officeDocument/2006/relationships/chart" Target="../charts/chart10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chart" Target="../charts/chart9.xml"/><Relationship Id="rId5" Type="http://schemas.openxmlformats.org/officeDocument/2006/relationships/chart" Target="../charts/chart3.xml"/><Relationship Id="rId15" Type="http://schemas.openxmlformats.org/officeDocument/2006/relationships/chart" Target="../charts/chart13.xml"/><Relationship Id="rId10" Type="http://schemas.openxmlformats.org/officeDocument/2006/relationships/chart" Target="../charts/chart8.xml"/><Relationship Id="rId4" Type="http://schemas.openxmlformats.org/officeDocument/2006/relationships/image" Target="../media/image2.png"/><Relationship Id="rId9" Type="http://schemas.openxmlformats.org/officeDocument/2006/relationships/chart" Target="../charts/chart7.xml"/><Relationship Id="rId1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11</xdr:row>
      <xdr:rowOff>161925</xdr:rowOff>
    </xdr:from>
    <xdr:to>
      <xdr:col>10</xdr:col>
      <xdr:colOff>476250</xdr:colOff>
      <xdr:row>31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6C0B22-8B87-4429-8607-20E8F8CEE4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476250</xdr:colOff>
      <xdr:row>106</xdr:row>
      <xdr:rowOff>171450</xdr:rowOff>
    </xdr:from>
    <xdr:to>
      <xdr:col>11</xdr:col>
      <xdr:colOff>600075</xdr:colOff>
      <xdr:row>121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231113B-571D-4E31-8E30-2CC88E7A58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475594</xdr:colOff>
      <xdr:row>171</xdr:row>
      <xdr:rowOff>133350</xdr:rowOff>
    </xdr:from>
    <xdr:to>
      <xdr:col>8</xdr:col>
      <xdr:colOff>189344</xdr:colOff>
      <xdr:row>187</xdr:row>
      <xdr:rowOff>180630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45C740B-221B-4F32-9D5D-C535C263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594" y="33137475"/>
          <a:ext cx="10534150" cy="314290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150</xdr:row>
      <xdr:rowOff>28575</xdr:rowOff>
    </xdr:from>
    <xdr:to>
      <xdr:col>7</xdr:col>
      <xdr:colOff>2286000</xdr:colOff>
      <xdr:row>169</xdr:row>
      <xdr:rowOff>180504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06B36B7-2D49-49A3-9A50-64133E5D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050" y="29032200"/>
          <a:ext cx="10229850" cy="377142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216</xdr:row>
      <xdr:rowOff>4762</xdr:rowOff>
    </xdr:from>
    <xdr:to>
      <xdr:col>9</xdr:col>
      <xdr:colOff>161925</xdr:colOff>
      <xdr:row>230</xdr:row>
      <xdr:rowOff>14287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36907B-6D97-49EB-B244-15BF8232D8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542925</xdr:colOff>
      <xdr:row>199</xdr:row>
      <xdr:rowOff>157162</xdr:rowOff>
    </xdr:from>
    <xdr:to>
      <xdr:col>9</xdr:col>
      <xdr:colOff>295275</xdr:colOff>
      <xdr:row>213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EBC6354-30A3-43F2-9A4A-932470D260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9525</xdr:colOff>
      <xdr:row>234</xdr:row>
      <xdr:rowOff>157162</xdr:rowOff>
    </xdr:from>
    <xdr:to>
      <xdr:col>9</xdr:col>
      <xdr:colOff>371475</xdr:colOff>
      <xdr:row>249</xdr:row>
      <xdr:rowOff>42862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F969F38-0435-4E12-8428-E7B381BB0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752475</xdr:colOff>
      <xdr:row>141</xdr:row>
      <xdr:rowOff>9525</xdr:rowOff>
    </xdr:from>
    <xdr:to>
      <xdr:col>12</xdr:col>
      <xdr:colOff>9525</xdr:colOff>
      <xdr:row>151</xdr:row>
      <xdr:rowOff>28575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1D3EA2D-5F55-437B-8763-618C4FF7DD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704850</xdr:colOff>
      <xdr:row>132</xdr:row>
      <xdr:rowOff>171450</xdr:rowOff>
    </xdr:from>
    <xdr:to>
      <xdr:col>12</xdr:col>
      <xdr:colOff>57150</xdr:colOff>
      <xdr:row>140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87033BF-E1DF-491E-8C06-EB4CE1E0ED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733425</xdr:colOff>
      <xdr:row>123</xdr:row>
      <xdr:rowOff>14287</xdr:rowOff>
    </xdr:from>
    <xdr:to>
      <xdr:col>14</xdr:col>
      <xdr:colOff>0</xdr:colOff>
      <xdr:row>132</xdr:row>
      <xdr:rowOff>38100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8E6C13A-5336-4646-A38B-B6C35D4338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161925</xdr:colOff>
      <xdr:row>140</xdr:row>
      <xdr:rowOff>161925</xdr:rowOff>
    </xdr:from>
    <xdr:to>
      <xdr:col>20</xdr:col>
      <xdr:colOff>9524</xdr:colOff>
      <xdr:row>154</xdr:row>
      <xdr:rowOff>109537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37ADF24B-ECFD-4C9D-A00C-E7856C5A49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152400</xdr:colOff>
      <xdr:row>156</xdr:row>
      <xdr:rowOff>0</xdr:rowOff>
    </xdr:from>
    <xdr:to>
      <xdr:col>20</xdr:col>
      <xdr:colOff>0</xdr:colOff>
      <xdr:row>170</xdr:row>
      <xdr:rowOff>138112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A3C02521-6CC1-4D23-B61B-3372CDE7C8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19050</xdr:colOff>
      <xdr:row>11</xdr:row>
      <xdr:rowOff>171449</xdr:rowOff>
    </xdr:from>
    <xdr:to>
      <xdr:col>17</xdr:col>
      <xdr:colOff>19049</xdr:colOff>
      <xdr:row>31</xdr:row>
      <xdr:rowOff>57149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5C34A43-D99F-4B49-A682-FF5024DF22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276225</xdr:colOff>
      <xdr:row>90</xdr:row>
      <xdr:rowOff>33337</xdr:rowOff>
    </xdr:from>
    <xdr:to>
      <xdr:col>10</xdr:col>
      <xdr:colOff>590550</xdr:colOff>
      <xdr:row>103</xdr:row>
      <xdr:rowOff>166687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D7FE446-87FC-4F06-8F05-2307161DDC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19050</xdr:colOff>
      <xdr:row>90</xdr:row>
      <xdr:rowOff>61912</xdr:rowOff>
    </xdr:from>
    <xdr:to>
      <xdr:col>16</xdr:col>
      <xdr:colOff>200025</xdr:colOff>
      <xdr:row>104</xdr:row>
      <xdr:rowOff>4762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6767920-E84B-4411-97B2-2F4558E613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19</xdr:col>
      <xdr:colOff>600075</xdr:colOff>
      <xdr:row>107</xdr:row>
      <xdr:rowOff>4762</xdr:rowOff>
    </xdr:from>
    <xdr:to>
      <xdr:col>27</xdr:col>
      <xdr:colOff>295275</xdr:colOff>
      <xdr:row>121</xdr:row>
      <xdr:rowOff>14287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AC2A5A8-439E-48F4-AC22-0482440154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lance-sheet" connectionId="1" xr16:uid="{5443A6A2-5FB6-43FE-96A4-3C9F3317686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91EE-9971-40E4-8CB1-D27E285D301A}">
  <dimension ref="A1:S316"/>
  <sheetViews>
    <sheetView tabSelected="1" topLeftCell="A202" workbookViewId="0">
      <selection activeCell="D217" sqref="D217"/>
    </sheetView>
  </sheetViews>
  <sheetFormatPr defaultRowHeight="15" x14ac:dyDescent="0.25"/>
  <cols>
    <col min="1" max="1" width="51.85546875" customWidth="1"/>
    <col min="2" max="2" width="9.7109375" customWidth="1"/>
    <col min="5" max="5" width="8.5703125" customWidth="1"/>
    <col min="6" max="6" width="7.7109375" bestFit="1" customWidth="1"/>
    <col min="7" max="7" width="29" customWidth="1"/>
    <col min="8" max="8" width="37.140625" customWidth="1"/>
    <col min="9" max="10" width="7.85546875" bestFit="1" customWidth="1"/>
    <col min="11" max="11" width="11.85546875" bestFit="1" customWidth="1"/>
    <col min="14" max="14" width="29.28515625" customWidth="1"/>
  </cols>
  <sheetData>
    <row r="1" spans="1:13" ht="18.75" x14ac:dyDescent="0.3">
      <c r="A1" s="4" t="s">
        <v>427</v>
      </c>
    </row>
    <row r="2" spans="1:13" ht="20.25" x14ac:dyDescent="0.3">
      <c r="A2" t="s">
        <v>0</v>
      </c>
      <c r="B2" s="5">
        <v>2016</v>
      </c>
      <c r="C2" s="5">
        <v>2017</v>
      </c>
      <c r="D2" s="5">
        <v>2018</v>
      </c>
      <c r="E2" s="5">
        <v>2019</v>
      </c>
      <c r="F2" s="5">
        <v>2020</v>
      </c>
      <c r="H2" t="s">
        <v>0</v>
      </c>
      <c r="I2" s="5">
        <v>2016</v>
      </c>
      <c r="J2" s="5">
        <v>2017</v>
      </c>
      <c r="K2" s="5">
        <v>2018</v>
      </c>
      <c r="L2" s="5">
        <v>2019</v>
      </c>
      <c r="M2" s="5">
        <v>2020</v>
      </c>
    </row>
    <row r="3" spans="1:13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</row>
    <row r="4" spans="1:13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</row>
    <row r="6" spans="1:13" x14ac:dyDescent="0.25">
      <c r="A6" t="s">
        <v>19</v>
      </c>
      <c r="B6" t="s">
        <v>20</v>
      </c>
      <c r="C6" s="1">
        <v>0.1046</v>
      </c>
      <c r="D6" s="1">
        <v>-0.1062</v>
      </c>
      <c r="E6" s="1">
        <v>0.51700000000000002</v>
      </c>
      <c r="F6" s="1">
        <v>-9.5500000000000002E-2</v>
      </c>
      <c r="H6" t="s">
        <v>19</v>
      </c>
      <c r="I6" t="s">
        <v>20</v>
      </c>
      <c r="J6" s="1">
        <v>0.1046</v>
      </c>
      <c r="K6" s="1">
        <v>-0.1062</v>
      </c>
      <c r="L6" s="1">
        <v>0.51700000000000002</v>
      </c>
      <c r="M6" s="1">
        <v>-9.5500000000000002E-2</v>
      </c>
    </row>
    <row r="7" spans="1:13" x14ac:dyDescent="0.25">
      <c r="A7" t="s">
        <v>21</v>
      </c>
      <c r="B7" s="1">
        <v>0.20880000000000001</v>
      </c>
      <c r="C7" s="1">
        <v>0.1976</v>
      </c>
      <c r="D7" s="1">
        <v>0.18129999999999999</v>
      </c>
      <c r="E7" s="1">
        <v>0.29709999999999998</v>
      </c>
      <c r="F7" s="1">
        <v>0.28089999999999998</v>
      </c>
      <c r="H7" t="s">
        <v>21</v>
      </c>
      <c r="I7" s="1">
        <v>0.20880000000000001</v>
      </c>
      <c r="J7" s="1">
        <v>0.1976</v>
      </c>
      <c r="K7" s="1">
        <v>0.18129999999999999</v>
      </c>
      <c r="L7" s="1">
        <v>0.29709999999999998</v>
      </c>
      <c r="M7" s="1">
        <v>0.28089999999999998</v>
      </c>
    </row>
    <row r="8" spans="1:13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</row>
    <row r="9" spans="1:13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31</v>
      </c>
      <c r="E10" t="s">
        <v>32</v>
      </c>
      <c r="F10" t="s">
        <v>33</v>
      </c>
      <c r="H10" t="s">
        <v>34</v>
      </c>
      <c r="I10" t="s">
        <v>35</v>
      </c>
      <c r="J10" t="s">
        <v>36</v>
      </c>
      <c r="K10" t="s">
        <v>31</v>
      </c>
      <c r="L10" t="s">
        <v>32</v>
      </c>
      <c r="M10" t="s">
        <v>33</v>
      </c>
    </row>
    <row r="12" spans="1:13" x14ac:dyDescent="0.25">
      <c r="A12" t="s">
        <v>37</v>
      </c>
      <c r="B12" t="s">
        <v>38</v>
      </c>
      <c r="C12" t="s">
        <v>39</v>
      </c>
      <c r="D12" t="s">
        <v>20</v>
      </c>
      <c r="E12" t="s">
        <v>20</v>
      </c>
      <c r="F12" t="s">
        <v>20</v>
      </c>
    </row>
    <row r="13" spans="1:13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13" x14ac:dyDescent="0.25">
      <c r="A14" t="s">
        <v>46</v>
      </c>
      <c r="B14" t="s">
        <v>20</v>
      </c>
      <c r="C14" s="1">
        <v>0.21759999999999999</v>
      </c>
      <c r="D14" s="1">
        <v>0.37340000000000001</v>
      </c>
      <c r="E14" s="1">
        <v>-6.5100000000000005E-2</v>
      </c>
      <c r="F14" s="1">
        <v>-0.1825</v>
      </c>
    </row>
    <row r="15" spans="1:13" x14ac:dyDescent="0.25">
      <c r="A15" t="s">
        <v>47</v>
      </c>
      <c r="B15">
        <v>7.31</v>
      </c>
      <c r="C15">
        <v>6.41</v>
      </c>
      <c r="D15">
        <v>5.43</v>
      </c>
      <c r="E15">
        <v>5.68</v>
      </c>
      <c r="F15">
        <v>7.32</v>
      </c>
    </row>
    <row r="16" spans="1:13" x14ac:dyDescent="0.25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t="s">
        <v>53</v>
      </c>
    </row>
    <row r="17" spans="1:6" x14ac:dyDescent="0.25">
      <c r="A17" t="s">
        <v>54</v>
      </c>
      <c r="B17" t="s">
        <v>49</v>
      </c>
      <c r="C17" t="s">
        <v>50</v>
      </c>
      <c r="D17" t="s">
        <v>51</v>
      </c>
      <c r="E17" t="s">
        <v>52</v>
      </c>
      <c r="F17" t="s">
        <v>53</v>
      </c>
    </row>
    <row r="18" spans="1:6" x14ac:dyDescent="0.25">
      <c r="A18" t="s">
        <v>55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 x14ac:dyDescent="0.25">
      <c r="A19" t="s">
        <v>56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</row>
    <row r="20" spans="1:6" x14ac:dyDescent="0.25">
      <c r="A20" t="s">
        <v>57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</row>
    <row r="21" spans="1:6" x14ac:dyDescent="0.25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</row>
    <row r="22" spans="1:6" x14ac:dyDescent="0.25">
      <c r="A22" t="s">
        <v>64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</row>
    <row r="23" spans="1:6" x14ac:dyDescent="0.25">
      <c r="A23" t="s">
        <v>65</v>
      </c>
      <c r="B23" t="s">
        <v>66</v>
      </c>
      <c r="C23" t="s">
        <v>67</v>
      </c>
      <c r="D23" t="s">
        <v>68</v>
      </c>
      <c r="E23" t="s">
        <v>69</v>
      </c>
      <c r="F23" t="s">
        <v>70</v>
      </c>
    </row>
    <row r="24" spans="1:6" ht="18.75" x14ac:dyDescent="0.3">
      <c r="B24" s="4">
        <v>2016</v>
      </c>
      <c r="C24" s="4">
        <v>2017</v>
      </c>
      <c r="D24" s="4">
        <v>2018</v>
      </c>
      <c r="E24" s="4">
        <v>2019</v>
      </c>
      <c r="F24" s="4">
        <v>2020</v>
      </c>
    </row>
    <row r="25" spans="1:6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76</v>
      </c>
    </row>
    <row r="26" spans="1:6" x14ac:dyDescent="0.25">
      <c r="A26" t="s">
        <v>77</v>
      </c>
      <c r="B26" t="s">
        <v>78</v>
      </c>
      <c r="C26" t="s">
        <v>79</v>
      </c>
      <c r="D26" t="s">
        <v>80</v>
      </c>
      <c r="E26" t="s">
        <v>81</v>
      </c>
      <c r="F26" t="s">
        <v>82</v>
      </c>
    </row>
    <row r="27" spans="1:6" x14ac:dyDescent="0.25">
      <c r="A27" t="s">
        <v>83</v>
      </c>
      <c r="B27" t="s">
        <v>84</v>
      </c>
      <c r="C27" t="s">
        <v>85</v>
      </c>
      <c r="D27" t="s">
        <v>86</v>
      </c>
      <c r="E27" t="s">
        <v>87</v>
      </c>
      <c r="F27" t="s">
        <v>88</v>
      </c>
    </row>
    <row r="28" spans="1:6" x14ac:dyDescent="0.25">
      <c r="A28" t="s">
        <v>89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</row>
    <row r="29" spans="1:6" x14ac:dyDescent="0.25">
      <c r="A29" t="s">
        <v>90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</row>
    <row r="30" spans="1:6" x14ac:dyDescent="0.25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t="s">
        <v>96</v>
      </c>
    </row>
    <row r="31" spans="1:6" x14ac:dyDescent="0.25">
      <c r="A31" t="s">
        <v>97</v>
      </c>
      <c r="B31" t="s">
        <v>98</v>
      </c>
      <c r="C31" t="s">
        <v>99</v>
      </c>
      <c r="D31" t="s">
        <v>100</v>
      </c>
      <c r="E31" t="s">
        <v>101</v>
      </c>
      <c r="F31" t="s">
        <v>102</v>
      </c>
    </row>
    <row r="32" spans="1:6" x14ac:dyDescent="0.25">
      <c r="A32" t="s">
        <v>103</v>
      </c>
      <c r="B32" t="s">
        <v>104</v>
      </c>
      <c r="C32" t="s">
        <v>105</v>
      </c>
      <c r="D32" t="s">
        <v>106</v>
      </c>
      <c r="E32" t="s">
        <v>107</v>
      </c>
      <c r="F32" t="s">
        <v>108</v>
      </c>
    </row>
    <row r="33" spans="1:7" x14ac:dyDescent="0.25">
      <c r="A33" t="s">
        <v>109</v>
      </c>
      <c r="B33" t="s">
        <v>104</v>
      </c>
      <c r="C33" t="s">
        <v>105</v>
      </c>
      <c r="D33" t="s">
        <v>106</v>
      </c>
      <c r="E33" t="s">
        <v>107</v>
      </c>
      <c r="F33" t="s">
        <v>108</v>
      </c>
    </row>
    <row r="34" spans="1:7" x14ac:dyDescent="0.25">
      <c r="A34" t="s">
        <v>110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</row>
    <row r="35" spans="1:7" x14ac:dyDescent="0.25">
      <c r="A35" t="s">
        <v>111</v>
      </c>
      <c r="B35" t="s">
        <v>112</v>
      </c>
      <c r="C35" t="s">
        <v>113</v>
      </c>
      <c r="D35" t="s">
        <v>20</v>
      </c>
      <c r="E35" t="s">
        <v>20</v>
      </c>
      <c r="F35" t="s">
        <v>20</v>
      </c>
    </row>
    <row r="36" spans="1:7" x14ac:dyDescent="0.25">
      <c r="A36" t="s">
        <v>114</v>
      </c>
      <c r="B36" t="s">
        <v>115</v>
      </c>
      <c r="C36" t="s">
        <v>116</v>
      </c>
      <c r="D36" t="s">
        <v>20</v>
      </c>
      <c r="E36" t="s">
        <v>20</v>
      </c>
      <c r="F36" t="s">
        <v>20</v>
      </c>
    </row>
    <row r="37" spans="1:7" x14ac:dyDescent="0.25">
      <c r="A37" t="s">
        <v>117</v>
      </c>
      <c r="B37" t="s">
        <v>118</v>
      </c>
      <c r="C37" t="s">
        <v>119</v>
      </c>
      <c r="D37" t="s">
        <v>20</v>
      </c>
      <c r="E37" t="s">
        <v>20</v>
      </c>
      <c r="F37" t="s">
        <v>20</v>
      </c>
    </row>
    <row r="38" spans="1:7" x14ac:dyDescent="0.25">
      <c r="A38" t="s">
        <v>120</v>
      </c>
      <c r="B38" t="s">
        <v>121</v>
      </c>
      <c r="C38" t="s">
        <v>122</v>
      </c>
      <c r="D38" t="s">
        <v>123</v>
      </c>
      <c r="E38" t="s">
        <v>124</v>
      </c>
      <c r="F38" t="s">
        <v>125</v>
      </c>
    </row>
    <row r="39" spans="1:7" ht="18.75" x14ac:dyDescent="0.3">
      <c r="A39" t="s">
        <v>126</v>
      </c>
      <c r="B39" t="s">
        <v>121</v>
      </c>
      <c r="C39" t="s">
        <v>122</v>
      </c>
      <c r="D39" t="s">
        <v>123</v>
      </c>
      <c r="E39" t="s">
        <v>124</v>
      </c>
      <c r="F39" t="s">
        <v>125</v>
      </c>
      <c r="G39" s="4" t="s">
        <v>451</v>
      </c>
    </row>
    <row r="40" spans="1:7" x14ac:dyDescent="0.25">
      <c r="A40" t="s">
        <v>127</v>
      </c>
      <c r="B40" t="s">
        <v>128</v>
      </c>
      <c r="C40" t="s">
        <v>129</v>
      </c>
      <c r="D40" t="s">
        <v>130</v>
      </c>
      <c r="E40" t="s">
        <v>131</v>
      </c>
      <c r="F40" t="s">
        <v>132</v>
      </c>
    </row>
    <row r="41" spans="1:7" x14ac:dyDescent="0.25">
      <c r="A41" t="s">
        <v>133</v>
      </c>
      <c r="B41" t="s">
        <v>20</v>
      </c>
      <c r="C41" s="1">
        <v>0.16669999999999999</v>
      </c>
      <c r="D41" s="1">
        <v>-2.5600000000000001E-2</v>
      </c>
      <c r="E41" s="1">
        <v>-7.4399999999999994E-2</v>
      </c>
      <c r="F41" s="1">
        <v>-4.3200000000000002E-2</v>
      </c>
    </row>
    <row r="45" spans="1:7" ht="20.25" x14ac:dyDescent="0.3">
      <c r="B45" s="5">
        <v>2016</v>
      </c>
      <c r="C45" s="5">
        <v>2017</v>
      </c>
      <c r="D45" s="5">
        <v>2018</v>
      </c>
      <c r="E45" s="5">
        <v>2019</v>
      </c>
      <c r="F45" s="5">
        <v>2020</v>
      </c>
    </row>
    <row r="46" spans="1:7" x14ac:dyDescent="0.25">
      <c r="A46" t="s">
        <v>135</v>
      </c>
      <c r="B46" t="s">
        <v>136</v>
      </c>
      <c r="C46" t="s">
        <v>137</v>
      </c>
      <c r="D46" t="s">
        <v>138</v>
      </c>
      <c r="E46" t="s">
        <v>139</v>
      </c>
      <c r="F46" t="s">
        <v>140</v>
      </c>
    </row>
    <row r="47" spans="1:7" x14ac:dyDescent="0.25">
      <c r="A47" t="s">
        <v>141</v>
      </c>
      <c r="B47" t="s">
        <v>142</v>
      </c>
      <c r="C47" t="s">
        <v>143</v>
      </c>
      <c r="D47" t="s">
        <v>144</v>
      </c>
      <c r="E47" t="s">
        <v>145</v>
      </c>
      <c r="F47" t="s">
        <v>146</v>
      </c>
    </row>
    <row r="48" spans="1:7" x14ac:dyDescent="0.25">
      <c r="A48" t="s">
        <v>147</v>
      </c>
      <c r="B48" t="s">
        <v>148</v>
      </c>
      <c r="C48" t="s">
        <v>149</v>
      </c>
      <c r="D48" t="s">
        <v>150</v>
      </c>
      <c r="E48" t="s">
        <v>151</v>
      </c>
      <c r="F48" t="s">
        <v>152</v>
      </c>
    </row>
    <row r="49" spans="1:6" x14ac:dyDescent="0.25">
      <c r="A49" t="s">
        <v>153</v>
      </c>
      <c r="B49" t="s">
        <v>154</v>
      </c>
      <c r="C49" t="s">
        <v>155</v>
      </c>
      <c r="D49" t="s">
        <v>156</v>
      </c>
      <c r="E49" t="s">
        <v>157</v>
      </c>
      <c r="F49" t="s">
        <v>158</v>
      </c>
    </row>
    <row r="50" spans="1:6" x14ac:dyDescent="0.25">
      <c r="A50" t="s">
        <v>159</v>
      </c>
      <c r="B50" t="s">
        <v>20</v>
      </c>
      <c r="C50" s="1">
        <v>0.31519999999999998</v>
      </c>
      <c r="D50" s="1">
        <v>0.1394</v>
      </c>
      <c r="E50" s="1">
        <v>-0.17269999999999999</v>
      </c>
      <c r="F50" s="1">
        <v>-8.5199999999999998E-2</v>
      </c>
    </row>
    <row r="51" spans="1:6" x14ac:dyDescent="0.25">
      <c r="A51" t="s">
        <v>160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</row>
    <row r="52" spans="1:6" x14ac:dyDescent="0.25">
      <c r="A52" t="s">
        <v>161</v>
      </c>
      <c r="B52" t="s">
        <v>162</v>
      </c>
      <c r="C52" t="s">
        <v>163</v>
      </c>
      <c r="D52" t="s">
        <v>164</v>
      </c>
      <c r="E52" t="s">
        <v>165</v>
      </c>
      <c r="F52" t="s">
        <v>166</v>
      </c>
    </row>
    <row r="53" spans="1:6" x14ac:dyDescent="0.25">
      <c r="A53" t="s">
        <v>167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</row>
    <row r="54" spans="1:6" x14ac:dyDescent="0.25">
      <c r="A54" t="s">
        <v>168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</row>
    <row r="55" spans="1:6" x14ac:dyDescent="0.25">
      <c r="A55" t="s">
        <v>169</v>
      </c>
      <c r="B55" t="s">
        <v>162</v>
      </c>
      <c r="C55" t="s">
        <v>163</v>
      </c>
      <c r="D55" t="s">
        <v>164</v>
      </c>
      <c r="E55" t="s">
        <v>165</v>
      </c>
      <c r="F55" t="s">
        <v>166</v>
      </c>
    </row>
    <row r="56" spans="1:6" x14ac:dyDescent="0.25">
      <c r="A56" t="s">
        <v>170</v>
      </c>
      <c r="B56" t="s">
        <v>171</v>
      </c>
      <c r="C56" t="s">
        <v>172</v>
      </c>
      <c r="D56" t="s">
        <v>173</v>
      </c>
      <c r="E56" t="s">
        <v>174</v>
      </c>
      <c r="F56" t="s">
        <v>175</v>
      </c>
    </row>
    <row r="57" spans="1:6" x14ac:dyDescent="0.25">
      <c r="A57" t="s">
        <v>176</v>
      </c>
      <c r="B57" t="s">
        <v>177</v>
      </c>
      <c r="C57" t="s">
        <v>178</v>
      </c>
      <c r="D57" t="s">
        <v>179</v>
      </c>
      <c r="E57" t="s">
        <v>180</v>
      </c>
      <c r="F57" t="s">
        <v>181</v>
      </c>
    </row>
    <row r="58" spans="1:6" x14ac:dyDescent="0.25">
      <c r="A58" t="s">
        <v>182</v>
      </c>
      <c r="B58" t="s">
        <v>177</v>
      </c>
      <c r="C58" t="s">
        <v>178</v>
      </c>
      <c r="D58" t="s">
        <v>179</v>
      </c>
      <c r="E58" t="s">
        <v>180</v>
      </c>
      <c r="F58" t="s">
        <v>183</v>
      </c>
    </row>
    <row r="59" spans="1:6" x14ac:dyDescent="0.25">
      <c r="A59" t="s">
        <v>184</v>
      </c>
      <c r="B59" t="s">
        <v>177</v>
      </c>
      <c r="C59" t="s">
        <v>178</v>
      </c>
      <c r="D59" t="s">
        <v>179</v>
      </c>
      <c r="E59" t="s">
        <v>180</v>
      </c>
      <c r="F59" t="s">
        <v>183</v>
      </c>
    </row>
    <row r="60" spans="1:6" x14ac:dyDescent="0.25">
      <c r="A60" t="s">
        <v>185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</row>
    <row r="61" spans="1:6" x14ac:dyDescent="0.25">
      <c r="A61" t="s">
        <v>186</v>
      </c>
      <c r="B61" t="s">
        <v>20</v>
      </c>
      <c r="C61" t="s">
        <v>20</v>
      </c>
      <c r="D61" t="s">
        <v>20</v>
      </c>
      <c r="E61" t="s">
        <v>20</v>
      </c>
      <c r="F61" t="s">
        <v>187</v>
      </c>
    </row>
    <row r="62" spans="1:6" x14ac:dyDescent="0.25">
      <c r="A62" t="s">
        <v>188</v>
      </c>
      <c r="B62" t="s">
        <v>20</v>
      </c>
      <c r="C62" t="s">
        <v>20</v>
      </c>
      <c r="D62" t="s">
        <v>189</v>
      </c>
      <c r="E62" t="s">
        <v>190</v>
      </c>
      <c r="F62" t="s">
        <v>191</v>
      </c>
    </row>
    <row r="63" spans="1:6" x14ac:dyDescent="0.25">
      <c r="A63" t="s">
        <v>192</v>
      </c>
      <c r="B63" t="s">
        <v>193</v>
      </c>
      <c r="C63" t="s">
        <v>194</v>
      </c>
      <c r="D63" t="s">
        <v>195</v>
      </c>
      <c r="E63" t="s">
        <v>196</v>
      </c>
      <c r="F63" t="s">
        <v>20</v>
      </c>
    </row>
    <row r="64" spans="1:6" x14ac:dyDescent="0.25">
      <c r="A64" t="s">
        <v>197</v>
      </c>
      <c r="B64" t="s">
        <v>193</v>
      </c>
      <c r="C64" t="s">
        <v>194</v>
      </c>
      <c r="D64" t="s">
        <v>195</v>
      </c>
      <c r="E64" t="s">
        <v>196</v>
      </c>
      <c r="F64" t="s">
        <v>20</v>
      </c>
    </row>
    <row r="65" spans="1:12" x14ac:dyDescent="0.25">
      <c r="A65" t="s">
        <v>198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</row>
    <row r="66" spans="1:12" x14ac:dyDescent="0.25">
      <c r="A66" t="s">
        <v>199</v>
      </c>
      <c r="B66" t="s">
        <v>200</v>
      </c>
      <c r="C66" t="s">
        <v>201</v>
      </c>
      <c r="D66" t="s">
        <v>202</v>
      </c>
      <c r="E66" t="s">
        <v>203</v>
      </c>
      <c r="F66" t="s">
        <v>204</v>
      </c>
    </row>
    <row r="67" spans="1:12" x14ac:dyDescent="0.25">
      <c r="A67" t="s">
        <v>205</v>
      </c>
      <c r="B67" t="s">
        <v>206</v>
      </c>
      <c r="C67" t="s">
        <v>207</v>
      </c>
      <c r="D67" t="s">
        <v>208</v>
      </c>
      <c r="E67" t="s">
        <v>203</v>
      </c>
      <c r="F67" t="s">
        <v>204</v>
      </c>
    </row>
    <row r="68" spans="1:12" x14ac:dyDescent="0.25">
      <c r="A68" t="s">
        <v>209</v>
      </c>
      <c r="B68" t="s">
        <v>210</v>
      </c>
      <c r="C68" t="s">
        <v>211</v>
      </c>
      <c r="D68" t="s">
        <v>212</v>
      </c>
      <c r="E68" t="s">
        <v>20</v>
      </c>
      <c r="F68" t="s">
        <v>20</v>
      </c>
    </row>
    <row r="69" spans="1:12" x14ac:dyDescent="0.25">
      <c r="A69" t="s">
        <v>213</v>
      </c>
      <c r="B69" t="s">
        <v>214</v>
      </c>
      <c r="C69" t="s">
        <v>215</v>
      </c>
      <c r="D69" t="s">
        <v>216</v>
      </c>
      <c r="E69" t="s">
        <v>217</v>
      </c>
      <c r="F69" t="s">
        <v>218</v>
      </c>
    </row>
    <row r="70" spans="1:12" x14ac:dyDescent="0.25">
      <c r="A70" t="s">
        <v>219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</row>
    <row r="71" spans="1:12" x14ac:dyDescent="0.25">
      <c r="A71" t="s">
        <v>220</v>
      </c>
      <c r="B71" s="1">
        <v>0.60129999999999995</v>
      </c>
      <c r="C71" s="1">
        <v>0.64280000000000004</v>
      </c>
      <c r="D71" s="1">
        <v>0.70699999999999996</v>
      </c>
      <c r="E71" s="1">
        <v>0.73270000000000002</v>
      </c>
      <c r="F71" s="1">
        <v>0.79830000000000001</v>
      </c>
    </row>
    <row r="72" spans="1:12" x14ac:dyDescent="0.25">
      <c r="A72" t="s">
        <v>221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</row>
    <row r="73" spans="1:12" x14ac:dyDescent="0.25">
      <c r="A73" t="s">
        <v>222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</row>
    <row r="74" spans="1:12" x14ac:dyDescent="0.25">
      <c r="A74" t="s">
        <v>223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</row>
    <row r="75" spans="1:12" x14ac:dyDescent="0.25">
      <c r="A75" t="s">
        <v>224</v>
      </c>
      <c r="B75" t="s">
        <v>225</v>
      </c>
      <c r="C75" t="s">
        <v>226</v>
      </c>
      <c r="D75" t="s">
        <v>227</v>
      </c>
      <c r="E75" t="s">
        <v>228</v>
      </c>
      <c r="F75" t="s">
        <v>229</v>
      </c>
    </row>
    <row r="76" spans="1:12" x14ac:dyDescent="0.25">
      <c r="A76" t="s">
        <v>230</v>
      </c>
      <c r="B76" t="s">
        <v>231</v>
      </c>
      <c r="C76" t="s">
        <v>232</v>
      </c>
      <c r="D76" t="s">
        <v>233</v>
      </c>
      <c r="E76" t="s">
        <v>234</v>
      </c>
      <c r="F76" t="s">
        <v>235</v>
      </c>
    </row>
    <row r="77" spans="1:12" x14ac:dyDescent="0.25">
      <c r="A77" t="s">
        <v>236</v>
      </c>
      <c r="B77" t="s">
        <v>237</v>
      </c>
      <c r="C77" t="s">
        <v>238</v>
      </c>
      <c r="D77" t="s">
        <v>239</v>
      </c>
      <c r="E77" t="s">
        <v>240</v>
      </c>
      <c r="F77" t="s">
        <v>241</v>
      </c>
    </row>
    <row r="78" spans="1:12" x14ac:dyDescent="0.25">
      <c r="A78" t="s">
        <v>242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</row>
    <row r="79" spans="1:12" ht="20.25" x14ac:dyDescent="0.3">
      <c r="A79" t="s">
        <v>243</v>
      </c>
      <c r="B79" t="s">
        <v>244</v>
      </c>
      <c r="C79" t="s">
        <v>245</v>
      </c>
      <c r="D79" t="s">
        <v>246</v>
      </c>
      <c r="E79" t="s">
        <v>247</v>
      </c>
      <c r="F79" t="s">
        <v>248</v>
      </c>
      <c r="G79" t="s">
        <v>0</v>
      </c>
      <c r="H79" s="5">
        <v>2016</v>
      </c>
      <c r="I79" s="5">
        <v>2017</v>
      </c>
      <c r="J79" s="5">
        <v>2018</v>
      </c>
      <c r="K79" s="5">
        <v>2019</v>
      </c>
      <c r="L79" s="5">
        <v>2020</v>
      </c>
    </row>
    <row r="80" spans="1:12" x14ac:dyDescent="0.25">
      <c r="A80" t="s">
        <v>249</v>
      </c>
      <c r="B80" t="s">
        <v>250</v>
      </c>
      <c r="C80" t="s">
        <v>251</v>
      </c>
      <c r="D80" t="s">
        <v>252</v>
      </c>
      <c r="E80" t="s">
        <v>253</v>
      </c>
      <c r="F80" t="s">
        <v>254</v>
      </c>
      <c r="G80" t="s">
        <v>262</v>
      </c>
      <c r="H80" t="s">
        <v>263</v>
      </c>
      <c r="I80" t="s">
        <v>264</v>
      </c>
      <c r="J80" t="s">
        <v>265</v>
      </c>
      <c r="K80" t="s">
        <v>266</v>
      </c>
      <c r="L80" t="s">
        <v>267</v>
      </c>
    </row>
    <row r="81" spans="1:12" x14ac:dyDescent="0.25">
      <c r="A81" t="s">
        <v>255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268</v>
      </c>
      <c r="H81" t="s">
        <v>20</v>
      </c>
      <c r="I81" s="1">
        <v>6.7000000000000004E-2</v>
      </c>
      <c r="J81" s="1">
        <v>0.16289999999999999</v>
      </c>
      <c r="K81" s="1">
        <v>-2.1999999999999999E-2</v>
      </c>
      <c r="L81" s="1">
        <v>5.4600000000000003E-2</v>
      </c>
    </row>
    <row r="82" spans="1:12" x14ac:dyDescent="0.25">
      <c r="A82" t="s">
        <v>256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269</v>
      </c>
      <c r="H82" t="s">
        <v>270</v>
      </c>
      <c r="I82" t="s">
        <v>271</v>
      </c>
      <c r="J82" t="s">
        <v>272</v>
      </c>
      <c r="K82" t="s">
        <v>273</v>
      </c>
      <c r="L82" t="s">
        <v>274</v>
      </c>
    </row>
    <row r="83" spans="1:12" x14ac:dyDescent="0.25">
      <c r="A83" t="s">
        <v>257</v>
      </c>
      <c r="B83" s="1">
        <v>0.3987</v>
      </c>
      <c r="C83" s="1">
        <v>0.35720000000000002</v>
      </c>
      <c r="D83" s="1">
        <v>0.29299999999999998</v>
      </c>
      <c r="E83" s="1">
        <v>0.26729999999999998</v>
      </c>
      <c r="F83" s="1">
        <v>0.20169999999999999</v>
      </c>
      <c r="G83" t="s">
        <v>275</v>
      </c>
      <c r="H83" t="s">
        <v>276</v>
      </c>
      <c r="I83" t="s">
        <v>277</v>
      </c>
      <c r="J83" t="s">
        <v>278</v>
      </c>
      <c r="K83" t="s">
        <v>279</v>
      </c>
      <c r="L83" t="s">
        <v>280</v>
      </c>
    </row>
    <row r="84" spans="1:12" x14ac:dyDescent="0.25">
      <c r="A84" t="s">
        <v>258</v>
      </c>
      <c r="B84" t="s">
        <v>225</v>
      </c>
      <c r="C84" t="s">
        <v>226</v>
      </c>
      <c r="D84" t="s">
        <v>227</v>
      </c>
      <c r="E84" t="s">
        <v>228</v>
      </c>
      <c r="F84" t="s">
        <v>229</v>
      </c>
      <c r="G84" t="s">
        <v>281</v>
      </c>
      <c r="H84" t="s">
        <v>282</v>
      </c>
      <c r="I84" t="s">
        <v>283</v>
      </c>
      <c r="J84" t="s">
        <v>284</v>
      </c>
      <c r="K84" t="s">
        <v>285</v>
      </c>
      <c r="L84" t="s">
        <v>286</v>
      </c>
    </row>
    <row r="85" spans="1:12" x14ac:dyDescent="0.25">
      <c r="A85" t="s">
        <v>259</v>
      </c>
      <c r="B85" s="1">
        <v>0.3987</v>
      </c>
      <c r="C85" s="1">
        <v>0.35720000000000002</v>
      </c>
      <c r="D85" s="1">
        <v>0.29299999999999998</v>
      </c>
      <c r="E85" s="1">
        <v>0.26729999999999998</v>
      </c>
      <c r="F85" s="1">
        <v>0.20169999999999999</v>
      </c>
      <c r="G85" t="s">
        <v>287</v>
      </c>
      <c r="H85" t="s">
        <v>288</v>
      </c>
      <c r="I85" t="s">
        <v>289</v>
      </c>
      <c r="J85" t="s">
        <v>284</v>
      </c>
      <c r="K85" t="s">
        <v>285</v>
      </c>
      <c r="L85" t="s">
        <v>286</v>
      </c>
    </row>
    <row r="86" spans="1:12" x14ac:dyDescent="0.25">
      <c r="A86" t="s">
        <v>260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290</v>
      </c>
      <c r="H86" t="s">
        <v>291</v>
      </c>
      <c r="I86" t="s">
        <v>292</v>
      </c>
      <c r="J86" t="s">
        <v>20</v>
      </c>
      <c r="K86" t="s">
        <v>20</v>
      </c>
      <c r="L86" t="s">
        <v>20</v>
      </c>
    </row>
    <row r="87" spans="1:12" x14ac:dyDescent="0.25">
      <c r="A87" t="s">
        <v>261</v>
      </c>
      <c r="B87" t="s">
        <v>225</v>
      </c>
      <c r="C87" t="s">
        <v>226</v>
      </c>
      <c r="D87" t="s">
        <v>227</v>
      </c>
      <c r="E87" t="s">
        <v>228</v>
      </c>
      <c r="F87" t="s">
        <v>229</v>
      </c>
      <c r="G87" t="s">
        <v>293</v>
      </c>
      <c r="H87" t="s">
        <v>20</v>
      </c>
      <c r="I87" s="1">
        <v>7.7499999999999999E-2</v>
      </c>
      <c r="J87" s="1">
        <v>0.15609999999999999</v>
      </c>
      <c r="K87" s="1">
        <v>-9.4999999999999998E-3</v>
      </c>
      <c r="L87" s="1">
        <v>4.8599999999999997E-2</v>
      </c>
    </row>
    <row r="88" spans="1:12" x14ac:dyDescent="0.25">
      <c r="A88" t="s">
        <v>134</v>
      </c>
      <c r="B88" t="s">
        <v>128</v>
      </c>
      <c r="C88" t="s">
        <v>129</v>
      </c>
      <c r="D88" t="s">
        <v>130</v>
      </c>
      <c r="E88" t="s">
        <v>131</v>
      </c>
      <c r="F88" t="s">
        <v>132</v>
      </c>
      <c r="G88" t="s">
        <v>294</v>
      </c>
      <c r="H88" t="s">
        <v>295</v>
      </c>
      <c r="I88" t="s">
        <v>296</v>
      </c>
      <c r="J88" t="s">
        <v>297</v>
      </c>
      <c r="K88" t="s">
        <v>298</v>
      </c>
      <c r="L88" t="s">
        <v>299</v>
      </c>
    </row>
    <row r="89" spans="1:12" ht="20.25" x14ac:dyDescent="0.3">
      <c r="A89" s="5" t="s">
        <v>426</v>
      </c>
      <c r="G89" t="s">
        <v>300</v>
      </c>
      <c r="H89" t="s">
        <v>20</v>
      </c>
      <c r="I89" s="1">
        <v>5.0200000000000002E-2</v>
      </c>
      <c r="J89" s="1">
        <v>0.17399999999999999</v>
      </c>
      <c r="K89" s="1">
        <v>-4.2000000000000003E-2</v>
      </c>
      <c r="L89" s="1">
        <v>6.4500000000000002E-2</v>
      </c>
    </row>
    <row r="90" spans="1:12" x14ac:dyDescent="0.25">
      <c r="G90" t="s">
        <v>301</v>
      </c>
      <c r="H90" t="s">
        <v>20</v>
      </c>
      <c r="I90" t="s">
        <v>20</v>
      </c>
      <c r="J90" t="s">
        <v>20</v>
      </c>
      <c r="K90" t="s">
        <v>20</v>
      </c>
      <c r="L90" s="1">
        <v>0.37940000000000002</v>
      </c>
    </row>
    <row r="91" spans="1:12" ht="20.25" x14ac:dyDescent="0.3">
      <c r="A91" t="s">
        <v>0</v>
      </c>
      <c r="B91" s="5">
        <v>2016</v>
      </c>
      <c r="C91" s="5">
        <v>2017</v>
      </c>
      <c r="D91" s="5">
        <v>2018</v>
      </c>
      <c r="E91" s="5">
        <v>2019</v>
      </c>
      <c r="F91" s="5">
        <v>2020</v>
      </c>
    </row>
    <row r="92" spans="1:12" x14ac:dyDescent="0.25">
      <c r="A92" t="s">
        <v>262</v>
      </c>
      <c r="B92" t="s">
        <v>263</v>
      </c>
      <c r="C92" t="s">
        <v>264</v>
      </c>
      <c r="D92" t="s">
        <v>265</v>
      </c>
      <c r="E92" t="s">
        <v>266</v>
      </c>
      <c r="F92" t="s">
        <v>267</v>
      </c>
    </row>
    <row r="93" spans="1:12" x14ac:dyDescent="0.25">
      <c r="A93" t="s">
        <v>268</v>
      </c>
      <c r="B93" t="s">
        <v>20</v>
      </c>
      <c r="C93" s="1">
        <v>6.7000000000000004E-2</v>
      </c>
      <c r="D93" s="1">
        <v>0.16289999999999999</v>
      </c>
      <c r="E93" s="1">
        <v>-2.1999999999999999E-2</v>
      </c>
      <c r="F93" s="1">
        <v>5.4600000000000003E-2</v>
      </c>
    </row>
    <row r="94" spans="1:12" x14ac:dyDescent="0.25">
      <c r="A94" t="s">
        <v>269</v>
      </c>
      <c r="B94" t="s">
        <v>270</v>
      </c>
      <c r="C94" t="s">
        <v>271</v>
      </c>
      <c r="D94" t="s">
        <v>272</v>
      </c>
      <c r="E94" t="s">
        <v>273</v>
      </c>
      <c r="F94" t="s">
        <v>274</v>
      </c>
    </row>
    <row r="95" spans="1:12" x14ac:dyDescent="0.25">
      <c r="A95" t="s">
        <v>275</v>
      </c>
      <c r="B95" t="s">
        <v>276</v>
      </c>
      <c r="C95" t="s">
        <v>277</v>
      </c>
      <c r="D95" t="s">
        <v>278</v>
      </c>
      <c r="E95" t="s">
        <v>279</v>
      </c>
      <c r="F95" t="s">
        <v>280</v>
      </c>
    </row>
    <row r="96" spans="1:12" x14ac:dyDescent="0.25">
      <c r="A96" t="s">
        <v>281</v>
      </c>
      <c r="B96" t="s">
        <v>282</v>
      </c>
      <c r="C96" t="s">
        <v>283</v>
      </c>
      <c r="D96" t="s">
        <v>284</v>
      </c>
      <c r="E96" t="s">
        <v>285</v>
      </c>
      <c r="F96" t="s">
        <v>286</v>
      </c>
    </row>
    <row r="97" spans="1:19" x14ac:dyDescent="0.25">
      <c r="A97" t="s">
        <v>287</v>
      </c>
      <c r="B97" t="s">
        <v>288</v>
      </c>
      <c r="C97" t="s">
        <v>289</v>
      </c>
      <c r="D97" t="s">
        <v>284</v>
      </c>
      <c r="E97" t="s">
        <v>285</v>
      </c>
      <c r="F97" t="s">
        <v>286</v>
      </c>
    </row>
    <row r="98" spans="1:19" x14ac:dyDescent="0.25">
      <c r="A98" t="s">
        <v>290</v>
      </c>
      <c r="B98" t="s">
        <v>291</v>
      </c>
      <c r="C98" t="s">
        <v>292</v>
      </c>
      <c r="D98" t="s">
        <v>20</v>
      </c>
      <c r="E98" t="s">
        <v>20</v>
      </c>
      <c r="F98" t="s">
        <v>20</v>
      </c>
    </row>
    <row r="99" spans="1:19" x14ac:dyDescent="0.25">
      <c r="A99" t="s">
        <v>293</v>
      </c>
      <c r="B99" t="s">
        <v>20</v>
      </c>
      <c r="C99" s="1">
        <v>7.7499999999999999E-2</v>
      </c>
      <c r="D99" s="1">
        <v>0.15609999999999999</v>
      </c>
      <c r="E99" s="1">
        <v>-9.4999999999999998E-3</v>
      </c>
      <c r="F99" s="1">
        <v>4.8599999999999997E-2</v>
      </c>
    </row>
    <row r="100" spans="1:19" x14ac:dyDescent="0.25">
      <c r="A100" t="s">
        <v>294</v>
      </c>
      <c r="B100" t="s">
        <v>295</v>
      </c>
      <c r="C100" t="s">
        <v>296</v>
      </c>
      <c r="D100" t="s">
        <v>297</v>
      </c>
      <c r="E100" t="s">
        <v>298</v>
      </c>
      <c r="F100" t="s">
        <v>299</v>
      </c>
    </row>
    <row r="101" spans="1:19" x14ac:dyDescent="0.25">
      <c r="A101" t="s">
        <v>300</v>
      </c>
      <c r="B101" t="s">
        <v>20</v>
      </c>
      <c r="C101" s="1">
        <v>5.0200000000000002E-2</v>
      </c>
      <c r="D101" s="1">
        <v>0.17399999999999999</v>
      </c>
      <c r="E101" s="1">
        <v>-4.2000000000000003E-2</v>
      </c>
      <c r="F101" s="1">
        <v>6.4500000000000002E-2</v>
      </c>
    </row>
    <row r="102" spans="1:19" x14ac:dyDescent="0.25">
      <c r="A102" t="s">
        <v>301</v>
      </c>
      <c r="B102" t="s">
        <v>20</v>
      </c>
      <c r="C102" t="s">
        <v>20</v>
      </c>
      <c r="D102" t="s">
        <v>20</v>
      </c>
      <c r="E102" t="s">
        <v>20</v>
      </c>
      <c r="F102" s="1">
        <v>0.37940000000000002</v>
      </c>
    </row>
    <row r="103" spans="1:19" ht="20.25" x14ac:dyDescent="0.3">
      <c r="A103" t="s">
        <v>428</v>
      </c>
      <c r="B103" s="5">
        <v>2016</v>
      </c>
      <c r="C103" s="5">
        <v>2017</v>
      </c>
      <c r="D103" s="5">
        <v>2018</v>
      </c>
      <c r="E103" s="5">
        <v>2019</v>
      </c>
      <c r="F103" s="5">
        <v>2020</v>
      </c>
    </row>
    <row r="104" spans="1:19" x14ac:dyDescent="0.25">
      <c r="A104" t="s">
        <v>302</v>
      </c>
      <c r="B104" t="s">
        <v>303</v>
      </c>
      <c r="C104" t="s">
        <v>304</v>
      </c>
      <c r="D104" t="s">
        <v>305</v>
      </c>
      <c r="E104" t="s">
        <v>306</v>
      </c>
      <c r="F104" t="s">
        <v>307</v>
      </c>
    </row>
    <row r="105" spans="1:19" ht="15.75" x14ac:dyDescent="0.25">
      <c r="A105" t="s">
        <v>308</v>
      </c>
      <c r="B105" t="s">
        <v>309</v>
      </c>
      <c r="C105" t="s">
        <v>310</v>
      </c>
      <c r="D105" t="s">
        <v>311</v>
      </c>
      <c r="E105" t="s">
        <v>86</v>
      </c>
      <c r="F105" t="s">
        <v>312</v>
      </c>
      <c r="G105" s="10" t="s">
        <v>449</v>
      </c>
    </row>
    <row r="106" spans="1:19" x14ac:dyDescent="0.25">
      <c r="A106" t="s">
        <v>313</v>
      </c>
      <c r="B106" t="s">
        <v>314</v>
      </c>
      <c r="C106" t="s">
        <v>315</v>
      </c>
      <c r="D106" t="s">
        <v>316</v>
      </c>
      <c r="E106" t="s">
        <v>317</v>
      </c>
      <c r="F106" t="s">
        <v>318</v>
      </c>
    </row>
    <row r="107" spans="1:19" x14ac:dyDescent="0.25">
      <c r="A107" t="s">
        <v>319</v>
      </c>
      <c r="B107" t="s">
        <v>20</v>
      </c>
      <c r="C107" s="1">
        <v>0.1074</v>
      </c>
      <c r="D107" s="1">
        <v>0.1527</v>
      </c>
      <c r="E107" s="1">
        <v>0.1138</v>
      </c>
      <c r="F107" s="1">
        <v>0.122</v>
      </c>
    </row>
    <row r="108" spans="1:19" ht="20.25" x14ac:dyDescent="0.3">
      <c r="A108" t="s">
        <v>320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N108" t="s">
        <v>428</v>
      </c>
      <c r="O108" s="5">
        <v>2016</v>
      </c>
      <c r="P108" s="5">
        <v>2017</v>
      </c>
      <c r="Q108" s="5">
        <v>2018</v>
      </c>
      <c r="R108" s="5">
        <v>2019</v>
      </c>
      <c r="S108" s="5">
        <v>2020</v>
      </c>
    </row>
    <row r="109" spans="1:19" x14ac:dyDescent="0.25">
      <c r="A109" t="s">
        <v>321</v>
      </c>
      <c r="B109" t="s">
        <v>322</v>
      </c>
      <c r="C109" t="s">
        <v>20</v>
      </c>
      <c r="D109" t="s">
        <v>20</v>
      </c>
      <c r="E109" t="s">
        <v>20</v>
      </c>
      <c r="F109" t="s">
        <v>323</v>
      </c>
      <c r="N109" t="s">
        <v>302</v>
      </c>
      <c r="O109" t="s">
        <v>303</v>
      </c>
      <c r="P109" t="s">
        <v>304</v>
      </c>
      <c r="Q109" t="s">
        <v>305</v>
      </c>
      <c r="R109" t="s">
        <v>306</v>
      </c>
      <c r="S109" t="s">
        <v>307</v>
      </c>
    </row>
    <row r="110" spans="1:19" x14ac:dyDescent="0.25">
      <c r="A110" t="s">
        <v>324</v>
      </c>
      <c r="B110" t="s">
        <v>325</v>
      </c>
      <c r="C110" t="s">
        <v>20</v>
      </c>
      <c r="D110" t="s">
        <v>20</v>
      </c>
      <c r="E110" t="s">
        <v>20</v>
      </c>
      <c r="F110" t="s">
        <v>326</v>
      </c>
      <c r="N110" t="s">
        <v>308</v>
      </c>
      <c r="O110" t="s">
        <v>309</v>
      </c>
      <c r="P110" t="s">
        <v>310</v>
      </c>
      <c r="Q110" t="s">
        <v>311</v>
      </c>
      <c r="R110" t="s">
        <v>86</v>
      </c>
      <c r="S110" t="s">
        <v>312</v>
      </c>
    </row>
    <row r="111" spans="1:19" x14ac:dyDescent="0.25">
      <c r="A111" t="s">
        <v>327</v>
      </c>
      <c r="B111" t="s">
        <v>328</v>
      </c>
      <c r="C111" t="s">
        <v>329</v>
      </c>
      <c r="D111" t="s">
        <v>330</v>
      </c>
      <c r="E111" t="s">
        <v>331</v>
      </c>
      <c r="F111" t="s">
        <v>332</v>
      </c>
      <c r="N111" t="s">
        <v>313</v>
      </c>
      <c r="O111" t="s">
        <v>314</v>
      </c>
      <c r="P111" t="s">
        <v>315</v>
      </c>
      <c r="Q111" t="s">
        <v>316</v>
      </c>
      <c r="R111" t="s">
        <v>317</v>
      </c>
      <c r="S111" t="s">
        <v>318</v>
      </c>
    </row>
    <row r="112" spans="1:19" x14ac:dyDescent="0.25">
      <c r="A112" t="s">
        <v>333</v>
      </c>
      <c r="B112" t="s">
        <v>334</v>
      </c>
      <c r="C112" t="s">
        <v>335</v>
      </c>
      <c r="D112" t="s">
        <v>336</v>
      </c>
      <c r="E112" t="s">
        <v>337</v>
      </c>
      <c r="F112" t="s">
        <v>338</v>
      </c>
      <c r="N112" t="s">
        <v>319</v>
      </c>
      <c r="O112" t="s">
        <v>20</v>
      </c>
      <c r="P112" s="1">
        <v>0.1074</v>
      </c>
      <c r="Q112" s="1">
        <v>0.1527</v>
      </c>
      <c r="R112" s="1">
        <v>0.1138</v>
      </c>
      <c r="S112" s="1">
        <v>0.122</v>
      </c>
    </row>
    <row r="113" spans="1:19" x14ac:dyDescent="0.25">
      <c r="A113" t="s">
        <v>339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N113" t="s">
        <v>320</v>
      </c>
      <c r="O113" t="s">
        <v>20</v>
      </c>
      <c r="P113" t="s">
        <v>20</v>
      </c>
      <c r="Q113" t="s">
        <v>20</v>
      </c>
      <c r="R113" t="s">
        <v>20</v>
      </c>
      <c r="S113" t="s">
        <v>20</v>
      </c>
    </row>
    <row r="114" spans="1:19" x14ac:dyDescent="0.25">
      <c r="A114" t="s">
        <v>340</v>
      </c>
      <c r="B114" t="s">
        <v>341</v>
      </c>
      <c r="C114" t="s">
        <v>342</v>
      </c>
      <c r="D114" t="s">
        <v>343</v>
      </c>
      <c r="E114" t="s">
        <v>344</v>
      </c>
      <c r="F114" t="s">
        <v>202</v>
      </c>
      <c r="N114" t="s">
        <v>321</v>
      </c>
      <c r="O114" t="s">
        <v>322</v>
      </c>
      <c r="P114" t="s">
        <v>20</v>
      </c>
      <c r="Q114" t="s">
        <v>20</v>
      </c>
      <c r="R114" t="s">
        <v>20</v>
      </c>
      <c r="S114" t="s">
        <v>323</v>
      </c>
    </row>
    <row r="115" spans="1:19" x14ac:dyDescent="0.25">
      <c r="A115" t="s">
        <v>345</v>
      </c>
      <c r="B115" t="s">
        <v>20</v>
      </c>
      <c r="C115" s="1">
        <v>0.59550000000000003</v>
      </c>
      <c r="D115" s="1">
        <v>0.3947</v>
      </c>
      <c r="E115" s="1">
        <v>0.1037</v>
      </c>
      <c r="F115" s="1">
        <v>-0.1966</v>
      </c>
      <c r="N115" t="s">
        <v>324</v>
      </c>
      <c r="O115" t="s">
        <v>325</v>
      </c>
      <c r="P115" t="s">
        <v>20</v>
      </c>
      <c r="Q115" t="s">
        <v>20</v>
      </c>
      <c r="R115" t="s">
        <v>20</v>
      </c>
      <c r="S115" t="s">
        <v>326</v>
      </c>
    </row>
    <row r="116" spans="1:19" x14ac:dyDescent="0.25">
      <c r="A116" t="s">
        <v>346</v>
      </c>
      <c r="B116" t="s">
        <v>341</v>
      </c>
      <c r="C116" t="s">
        <v>342</v>
      </c>
      <c r="D116" t="s">
        <v>343</v>
      </c>
      <c r="E116" t="s">
        <v>344</v>
      </c>
      <c r="F116" t="s">
        <v>202</v>
      </c>
      <c r="N116" t="s">
        <v>327</v>
      </c>
      <c r="O116" t="s">
        <v>328</v>
      </c>
      <c r="P116" t="s">
        <v>329</v>
      </c>
      <c r="Q116" t="s">
        <v>330</v>
      </c>
      <c r="R116" t="s">
        <v>331</v>
      </c>
      <c r="S116" t="s">
        <v>332</v>
      </c>
    </row>
    <row r="117" spans="1:19" x14ac:dyDescent="0.25">
      <c r="A117" t="s">
        <v>347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N117" t="s">
        <v>333</v>
      </c>
      <c r="O117" t="s">
        <v>334</v>
      </c>
      <c r="P117" t="s">
        <v>335</v>
      </c>
      <c r="Q117" t="s">
        <v>336</v>
      </c>
      <c r="R117" t="s">
        <v>337</v>
      </c>
      <c r="S117" t="s">
        <v>338</v>
      </c>
    </row>
    <row r="118" spans="1:19" x14ac:dyDescent="0.25">
      <c r="A118" t="s">
        <v>348</v>
      </c>
      <c r="B118" t="s">
        <v>349</v>
      </c>
      <c r="C118" t="s">
        <v>350</v>
      </c>
      <c r="D118" t="s">
        <v>351</v>
      </c>
      <c r="E118" t="s">
        <v>352</v>
      </c>
      <c r="F118" t="s">
        <v>353</v>
      </c>
      <c r="N118" t="s">
        <v>339</v>
      </c>
      <c r="O118" t="s">
        <v>20</v>
      </c>
      <c r="P118" t="s">
        <v>20</v>
      </c>
      <c r="Q118" t="s">
        <v>20</v>
      </c>
      <c r="R118" t="s">
        <v>20</v>
      </c>
      <c r="S118" t="s">
        <v>20</v>
      </c>
    </row>
    <row r="119" spans="1:19" x14ac:dyDescent="0.25">
      <c r="A119" t="s">
        <v>354</v>
      </c>
      <c r="B119" t="s">
        <v>20</v>
      </c>
      <c r="C119" s="1">
        <v>4.4299999999999999E-2</v>
      </c>
      <c r="D119" s="1">
        <v>0.13750000000000001</v>
      </c>
      <c r="E119" s="1">
        <v>-9.8299999999999998E-2</v>
      </c>
      <c r="F119" s="1">
        <v>2.06E-2</v>
      </c>
      <c r="N119" t="s">
        <v>340</v>
      </c>
      <c r="O119" t="s">
        <v>341</v>
      </c>
      <c r="P119" t="s">
        <v>342</v>
      </c>
      <c r="Q119" t="s">
        <v>343</v>
      </c>
      <c r="R119" t="s">
        <v>344</v>
      </c>
      <c r="S119" t="s">
        <v>202</v>
      </c>
    </row>
    <row r="120" spans="1:19" x14ac:dyDescent="0.25">
      <c r="A120" t="s">
        <v>355</v>
      </c>
      <c r="B120" t="s">
        <v>20</v>
      </c>
      <c r="C120" t="s">
        <v>20</v>
      </c>
      <c r="D120" t="s">
        <v>20</v>
      </c>
      <c r="E120" t="s">
        <v>20</v>
      </c>
      <c r="F120" s="1">
        <v>0.2447</v>
      </c>
      <c r="N120" t="s">
        <v>345</v>
      </c>
      <c r="O120" t="s">
        <v>20</v>
      </c>
      <c r="P120" s="1">
        <v>0.59550000000000003</v>
      </c>
      <c r="Q120" s="1">
        <v>0.3947</v>
      </c>
      <c r="R120" s="1">
        <v>0.1037</v>
      </c>
      <c r="S120" s="1">
        <v>-0.1966</v>
      </c>
    </row>
    <row r="121" spans="1:19" x14ac:dyDescent="0.25">
      <c r="A121" t="s">
        <v>356</v>
      </c>
      <c r="B121" t="s">
        <v>357</v>
      </c>
      <c r="C121" t="s">
        <v>358</v>
      </c>
      <c r="D121" t="s">
        <v>359</v>
      </c>
      <c r="E121" t="s">
        <v>360</v>
      </c>
      <c r="F121" t="s">
        <v>361</v>
      </c>
      <c r="N121" t="s">
        <v>346</v>
      </c>
      <c r="O121" t="s">
        <v>341</v>
      </c>
      <c r="P121" t="s">
        <v>342</v>
      </c>
      <c r="Q121" t="s">
        <v>343</v>
      </c>
      <c r="R121" t="s">
        <v>344</v>
      </c>
      <c r="S121" t="s">
        <v>202</v>
      </c>
    </row>
    <row r="122" spans="1:19" x14ac:dyDescent="0.25">
      <c r="A122" t="s">
        <v>362</v>
      </c>
      <c r="B122" t="s">
        <v>363</v>
      </c>
      <c r="C122" t="s">
        <v>364</v>
      </c>
      <c r="D122" t="s">
        <v>365</v>
      </c>
      <c r="E122" t="s">
        <v>366</v>
      </c>
      <c r="F122" t="s">
        <v>367</v>
      </c>
    </row>
    <row r="123" spans="1:19" ht="18.75" x14ac:dyDescent="0.3">
      <c r="A123" t="s">
        <v>368</v>
      </c>
      <c r="B123" t="s">
        <v>369</v>
      </c>
      <c r="C123" t="s">
        <v>370</v>
      </c>
      <c r="D123" t="s">
        <v>371</v>
      </c>
      <c r="E123" t="s">
        <v>51</v>
      </c>
      <c r="F123" t="s">
        <v>372</v>
      </c>
      <c r="G123" s="4" t="s">
        <v>450</v>
      </c>
    </row>
    <row r="124" spans="1:19" x14ac:dyDescent="0.25">
      <c r="A124" t="s">
        <v>373</v>
      </c>
      <c r="B124" t="s">
        <v>374</v>
      </c>
      <c r="C124" t="s">
        <v>145</v>
      </c>
      <c r="D124" t="s">
        <v>375</v>
      </c>
      <c r="E124" t="s">
        <v>376</v>
      </c>
      <c r="F124" t="s">
        <v>377</v>
      </c>
    </row>
    <row r="125" spans="1:19" x14ac:dyDescent="0.25">
      <c r="A125" t="s">
        <v>378</v>
      </c>
      <c r="B125" t="s">
        <v>379</v>
      </c>
      <c r="C125" t="s">
        <v>380</v>
      </c>
      <c r="D125" t="s">
        <v>329</v>
      </c>
      <c r="E125" t="s">
        <v>381</v>
      </c>
      <c r="F125" t="s">
        <v>382</v>
      </c>
    </row>
    <row r="126" spans="1:19" x14ac:dyDescent="0.25">
      <c r="A126" t="s">
        <v>383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</row>
    <row r="127" spans="1:19" x14ac:dyDescent="0.25">
      <c r="A127" t="s">
        <v>384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</row>
    <row r="128" spans="1:19" x14ac:dyDescent="0.25">
      <c r="A128" t="s">
        <v>385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</row>
    <row r="129" spans="1:6" x14ac:dyDescent="0.25">
      <c r="A129" t="s">
        <v>386</v>
      </c>
      <c r="B129" t="s">
        <v>387</v>
      </c>
      <c r="C129" t="s">
        <v>388</v>
      </c>
      <c r="D129" t="s">
        <v>389</v>
      </c>
      <c r="E129" t="s">
        <v>390</v>
      </c>
      <c r="F129" t="s">
        <v>391</v>
      </c>
    </row>
    <row r="130" spans="1:6" x14ac:dyDescent="0.25">
      <c r="A130" t="s">
        <v>392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</row>
    <row r="131" spans="1:6" x14ac:dyDescent="0.25">
      <c r="A131" t="s">
        <v>393</v>
      </c>
      <c r="B131" t="s">
        <v>387</v>
      </c>
      <c r="C131" t="s">
        <v>388</v>
      </c>
      <c r="D131" t="s">
        <v>389</v>
      </c>
      <c r="E131" t="s">
        <v>390</v>
      </c>
      <c r="F131" t="s">
        <v>391</v>
      </c>
    </row>
    <row r="132" spans="1:6" x14ac:dyDescent="0.25">
      <c r="A132" t="s">
        <v>394</v>
      </c>
      <c r="B132" t="s">
        <v>20</v>
      </c>
      <c r="C132" s="1">
        <v>5.8299999999999998E-2</v>
      </c>
      <c r="D132" s="1">
        <v>0.23119999999999999</v>
      </c>
      <c r="E132" s="1">
        <v>-7.1800000000000003E-2</v>
      </c>
      <c r="F132" s="1">
        <v>3.9E-2</v>
      </c>
    </row>
    <row r="133" spans="1:6" x14ac:dyDescent="0.25">
      <c r="A133" t="s">
        <v>395</v>
      </c>
      <c r="B133" t="s">
        <v>20</v>
      </c>
      <c r="C133" t="s">
        <v>20</v>
      </c>
      <c r="D133" t="s">
        <v>20</v>
      </c>
      <c r="E133" t="s">
        <v>20</v>
      </c>
      <c r="F133" s="1">
        <v>0.2094</v>
      </c>
    </row>
    <row r="134" spans="1:6" x14ac:dyDescent="0.25">
      <c r="A134" t="s">
        <v>396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</row>
    <row r="135" spans="1:6" x14ac:dyDescent="0.25">
      <c r="A135" t="s">
        <v>397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</row>
    <row r="136" spans="1:6" x14ac:dyDescent="0.25">
      <c r="A136" t="s">
        <v>398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</row>
    <row r="137" spans="1:6" x14ac:dyDescent="0.25">
      <c r="A137" t="s">
        <v>399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</row>
    <row r="138" spans="1:6" x14ac:dyDescent="0.25">
      <c r="A138" t="s">
        <v>400</v>
      </c>
      <c r="B138" t="s">
        <v>387</v>
      </c>
      <c r="C138" t="s">
        <v>388</v>
      </c>
      <c r="D138" t="s">
        <v>389</v>
      </c>
      <c r="E138" t="s">
        <v>390</v>
      </c>
      <c r="F138" t="s">
        <v>391</v>
      </c>
    </row>
    <row r="139" spans="1:6" x14ac:dyDescent="0.25">
      <c r="A139" t="s">
        <v>401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</row>
    <row r="140" spans="1:6" x14ac:dyDescent="0.25">
      <c r="A140" t="s">
        <v>402</v>
      </c>
      <c r="B140" t="s">
        <v>387</v>
      </c>
      <c r="C140" t="s">
        <v>388</v>
      </c>
      <c r="D140" t="s">
        <v>389</v>
      </c>
      <c r="E140" t="s">
        <v>390</v>
      </c>
      <c r="F140" t="s">
        <v>391</v>
      </c>
    </row>
    <row r="141" spans="1:6" x14ac:dyDescent="0.25">
      <c r="A141" t="s">
        <v>403</v>
      </c>
      <c r="B141">
        <v>2.09</v>
      </c>
      <c r="C141">
        <v>2.3199999999999998</v>
      </c>
      <c r="D141">
        <v>3</v>
      </c>
      <c r="E141">
        <v>2.99</v>
      </c>
      <c r="F141">
        <v>3.31</v>
      </c>
    </row>
    <row r="142" spans="1:6" x14ac:dyDescent="0.25">
      <c r="A142" t="s">
        <v>404</v>
      </c>
      <c r="B142" t="s">
        <v>20</v>
      </c>
      <c r="C142" s="1">
        <v>0.11020000000000001</v>
      </c>
      <c r="D142" s="1">
        <v>0.29559999999999997</v>
      </c>
      <c r="E142" s="1">
        <v>-3.7000000000000002E-3</v>
      </c>
      <c r="F142" s="1">
        <v>0.106</v>
      </c>
    </row>
    <row r="143" spans="1:6" x14ac:dyDescent="0.25">
      <c r="A143" t="s">
        <v>405</v>
      </c>
      <c r="B143" t="s">
        <v>406</v>
      </c>
      <c r="C143" t="s">
        <v>407</v>
      </c>
      <c r="D143" t="s">
        <v>408</v>
      </c>
      <c r="E143" t="s">
        <v>137</v>
      </c>
      <c r="F143" t="s">
        <v>409</v>
      </c>
    </row>
    <row r="144" spans="1:6" x14ac:dyDescent="0.25">
      <c r="A144" t="s">
        <v>410</v>
      </c>
      <c r="B144">
        <v>2.08</v>
      </c>
      <c r="C144">
        <v>2.2999999999999998</v>
      </c>
      <c r="D144">
        <v>2.98</v>
      </c>
      <c r="E144">
        <v>2.97</v>
      </c>
      <c r="F144">
        <v>3.28</v>
      </c>
    </row>
    <row r="145" spans="1:6" x14ac:dyDescent="0.25">
      <c r="A145" t="s">
        <v>411</v>
      </c>
      <c r="B145" t="s">
        <v>20</v>
      </c>
      <c r="C145" s="1">
        <v>0.10829999999999999</v>
      </c>
      <c r="D145" s="1">
        <v>0.29320000000000002</v>
      </c>
      <c r="E145" s="1">
        <v>-2E-3</v>
      </c>
      <c r="F145" s="1">
        <v>0.1023</v>
      </c>
    </row>
    <row r="146" spans="1:6" x14ac:dyDescent="0.25">
      <c r="A146" t="s">
        <v>412</v>
      </c>
      <c r="B146" t="s">
        <v>413</v>
      </c>
      <c r="C146" t="s">
        <v>414</v>
      </c>
      <c r="D146" t="s">
        <v>415</v>
      </c>
      <c r="E146" t="s">
        <v>416</v>
      </c>
      <c r="F146" t="s">
        <v>417</v>
      </c>
    </row>
    <row r="147" spans="1:6" x14ac:dyDescent="0.25">
      <c r="A147" t="s">
        <v>418</v>
      </c>
      <c r="B147" t="s">
        <v>419</v>
      </c>
      <c r="C147" t="s">
        <v>420</v>
      </c>
      <c r="D147" t="s">
        <v>421</v>
      </c>
      <c r="E147" t="s">
        <v>422</v>
      </c>
      <c r="F147" t="s">
        <v>423</v>
      </c>
    </row>
    <row r="148" spans="1:6" x14ac:dyDescent="0.25">
      <c r="A148" t="s">
        <v>424</v>
      </c>
      <c r="B148" t="s">
        <v>20</v>
      </c>
      <c r="C148" s="1">
        <v>1.6799999999999999E-2</v>
      </c>
      <c r="D148" s="1">
        <v>0.15720000000000001</v>
      </c>
      <c r="E148" s="1">
        <v>-7.22E-2</v>
      </c>
      <c r="F148" s="1">
        <v>2.4899999999999999E-2</v>
      </c>
    </row>
    <row r="149" spans="1:6" x14ac:dyDescent="0.25">
      <c r="A149" t="s">
        <v>425</v>
      </c>
      <c r="B149" t="s">
        <v>20</v>
      </c>
      <c r="C149" t="s">
        <v>20</v>
      </c>
      <c r="D149" t="s">
        <v>20</v>
      </c>
      <c r="E149" t="s">
        <v>20</v>
      </c>
      <c r="F149" s="1">
        <v>0.2787</v>
      </c>
    </row>
    <row r="173" spans="14:14" ht="18.75" x14ac:dyDescent="0.3">
      <c r="N173" s="4" t="s">
        <v>452</v>
      </c>
    </row>
    <row r="190" spans="1:8" ht="18.75" x14ac:dyDescent="0.3">
      <c r="A190" s="7" t="s">
        <v>430</v>
      </c>
    </row>
    <row r="191" spans="1:8" ht="21" x14ac:dyDescent="0.35">
      <c r="A191" t="s">
        <v>0</v>
      </c>
      <c r="B191" s="5">
        <v>2016</v>
      </c>
      <c r="C191" s="5">
        <v>2017</v>
      </c>
      <c r="D191" s="5">
        <v>2018</v>
      </c>
      <c r="E191" s="5">
        <v>2019</v>
      </c>
      <c r="F191" s="5">
        <v>2020</v>
      </c>
      <c r="G191" s="6" t="s">
        <v>444</v>
      </c>
      <c r="H191" s="9" t="s">
        <v>445</v>
      </c>
    </row>
    <row r="192" spans="1:8" x14ac:dyDescent="0.25">
      <c r="A192" t="s">
        <v>262</v>
      </c>
      <c r="B192" t="s">
        <v>263</v>
      </c>
      <c r="C192" t="s">
        <v>264</v>
      </c>
      <c r="D192" t="s">
        <v>265</v>
      </c>
      <c r="E192" t="s">
        <v>266</v>
      </c>
      <c r="F192" t="s">
        <v>267</v>
      </c>
      <c r="G192">
        <v>1242.73</v>
      </c>
      <c r="H192">
        <f>AVERAGE(G192/5)</f>
        <v>248.54599999999999</v>
      </c>
    </row>
    <row r="193" spans="1:8" x14ac:dyDescent="0.25">
      <c r="A193" t="s">
        <v>268</v>
      </c>
      <c r="B193" t="s">
        <v>20</v>
      </c>
      <c r="C193" s="1">
        <v>6.7000000000000004E-2</v>
      </c>
      <c r="D193" s="1">
        <v>0.16289999999999999</v>
      </c>
      <c r="E193" s="1">
        <v>-2.1999999999999999E-2</v>
      </c>
      <c r="F193" s="1">
        <v>5.4600000000000003E-2</v>
      </c>
      <c r="G193" s="1">
        <v>0.26250000000000001</v>
      </c>
      <c r="H193">
        <f>AVERAGE(G193/5)</f>
        <v>5.2500000000000005E-2</v>
      </c>
    </row>
    <row r="194" spans="1:8" ht="18.75" x14ac:dyDescent="0.3">
      <c r="A194" s="7" t="s">
        <v>447</v>
      </c>
      <c r="E194" s="2"/>
    </row>
    <row r="197" spans="1:8" ht="20.25" x14ac:dyDescent="0.3">
      <c r="A197" t="s">
        <v>429</v>
      </c>
      <c r="B197" s="5">
        <v>2016</v>
      </c>
      <c r="C197" s="5">
        <v>2017</v>
      </c>
      <c r="D197" s="5">
        <v>2018</v>
      </c>
      <c r="E197" s="5">
        <v>2019</v>
      </c>
      <c r="F197" s="5">
        <v>2020</v>
      </c>
      <c r="G197" s="7" t="s">
        <v>444</v>
      </c>
      <c r="H197" s="9" t="s">
        <v>445</v>
      </c>
    </row>
    <row r="198" spans="1:8" x14ac:dyDescent="0.25">
      <c r="A198" t="s">
        <v>393</v>
      </c>
      <c r="B198" t="s">
        <v>387</v>
      </c>
      <c r="C198" t="s">
        <v>388</v>
      </c>
      <c r="D198" t="s">
        <v>389</v>
      </c>
      <c r="E198" t="s">
        <v>390</v>
      </c>
      <c r="F198" t="s">
        <v>391</v>
      </c>
      <c r="G198">
        <v>266.24</v>
      </c>
      <c r="H198">
        <f>AVERAGE(G198/5)</f>
        <v>53.248000000000005</v>
      </c>
    </row>
    <row r="199" spans="1:8" x14ac:dyDescent="0.25">
      <c r="A199" t="s">
        <v>394</v>
      </c>
      <c r="B199" t="s">
        <v>20</v>
      </c>
      <c r="C199" s="1">
        <v>5.8299999999999998E-2</v>
      </c>
      <c r="D199" s="1">
        <v>0.23119999999999999</v>
      </c>
      <c r="E199" s="1">
        <v>-7.1800000000000003E-2</v>
      </c>
      <c r="F199" s="1">
        <v>3.9E-2</v>
      </c>
      <c r="G199" s="1">
        <v>0.25670000000000004</v>
      </c>
      <c r="H199">
        <f>AVERAGE(G199/5)</f>
        <v>5.1340000000000011E-2</v>
      </c>
    </row>
    <row r="200" spans="1:8" ht="21" x14ac:dyDescent="0.35">
      <c r="A200" s="6" t="s">
        <v>448</v>
      </c>
      <c r="F200" s="1"/>
    </row>
    <row r="201" spans="1:8" ht="18.75" x14ac:dyDescent="0.3">
      <c r="A201" s="7" t="s">
        <v>431</v>
      </c>
    </row>
    <row r="202" spans="1:8" x14ac:dyDescent="0.25">
      <c r="A202" t="s">
        <v>432</v>
      </c>
      <c r="B202" s="3">
        <v>11819.47</v>
      </c>
    </row>
    <row r="203" spans="1:8" x14ac:dyDescent="0.25">
      <c r="A203" t="s">
        <v>433</v>
      </c>
      <c r="B203">
        <v>-79.87</v>
      </c>
    </row>
    <row r="204" spans="1:8" x14ac:dyDescent="0.25">
      <c r="A204" t="s">
        <v>434</v>
      </c>
      <c r="B204">
        <v>1.6825000000000001</v>
      </c>
    </row>
    <row r="205" spans="1:8" x14ac:dyDescent="0.25">
      <c r="A205" t="s">
        <v>435</v>
      </c>
      <c r="B205">
        <v>2.1699000000000002</v>
      </c>
    </row>
    <row r="206" spans="1:8" x14ac:dyDescent="0.25">
      <c r="A206" s="9" t="s">
        <v>453</v>
      </c>
    </row>
    <row r="207" spans="1:8" x14ac:dyDescent="0.25">
      <c r="A207" t="s">
        <v>436</v>
      </c>
      <c r="B207" s="3">
        <v>29471.81</v>
      </c>
    </row>
    <row r="208" spans="1:8" x14ac:dyDescent="0.25">
      <c r="A208" t="s">
        <v>437</v>
      </c>
      <c r="B208">
        <v>-311.54000000000002</v>
      </c>
    </row>
    <row r="209" spans="1:2" x14ac:dyDescent="0.25">
      <c r="A209" t="s">
        <v>435</v>
      </c>
      <c r="B209">
        <f>AVERAGE(B207/4)</f>
        <v>7367.9525000000003</v>
      </c>
    </row>
    <row r="210" spans="1:2" x14ac:dyDescent="0.25">
      <c r="A210" s="9" t="s">
        <v>454</v>
      </c>
    </row>
    <row r="211" spans="1:2" x14ac:dyDescent="0.25">
      <c r="A211" t="s">
        <v>438</v>
      </c>
      <c r="B211">
        <v>3584.15</v>
      </c>
    </row>
    <row r="212" spans="1:2" x14ac:dyDescent="0.25">
      <c r="A212" t="s">
        <v>437</v>
      </c>
      <c r="B212">
        <v>-25.37</v>
      </c>
    </row>
    <row r="213" spans="1:2" x14ac:dyDescent="0.25">
      <c r="A213" t="s">
        <v>435</v>
      </c>
      <c r="B213">
        <f>AVERAGE(B211/4)</f>
        <v>896.03750000000002</v>
      </c>
    </row>
    <row r="214" spans="1:2" x14ac:dyDescent="0.25">
      <c r="A214" s="9" t="s">
        <v>455</v>
      </c>
    </row>
    <row r="215" spans="1:2" x14ac:dyDescent="0.25">
      <c r="A215" t="s">
        <v>439</v>
      </c>
    </row>
    <row r="216" spans="1:2" x14ac:dyDescent="0.25">
      <c r="A216" t="s">
        <v>443</v>
      </c>
    </row>
    <row r="217" spans="1:2" x14ac:dyDescent="0.25">
      <c r="A217" t="s">
        <v>440</v>
      </c>
      <c r="B217" s="8">
        <v>10000</v>
      </c>
    </row>
    <row r="218" spans="1:2" x14ac:dyDescent="0.25">
      <c r="A218" t="s">
        <v>441</v>
      </c>
      <c r="B218" s="8">
        <v>10000</v>
      </c>
    </row>
    <row r="219" spans="1:2" x14ac:dyDescent="0.25">
      <c r="A219" t="s">
        <v>442</v>
      </c>
      <c r="B219" s="8">
        <v>10000</v>
      </c>
    </row>
    <row r="221" spans="1:2" ht="20.25" x14ac:dyDescent="0.3">
      <c r="A221" s="5" t="s">
        <v>446</v>
      </c>
    </row>
    <row r="300" spans="5:5" x14ac:dyDescent="0.25">
      <c r="E300" s="3"/>
    </row>
    <row r="302" spans="5:5" x14ac:dyDescent="0.25">
      <c r="E302" s="1"/>
    </row>
    <row r="307" spans="5:5" x14ac:dyDescent="0.25">
      <c r="E307" s="3"/>
    </row>
    <row r="309" spans="5:5" x14ac:dyDescent="0.25">
      <c r="E309" s="1"/>
    </row>
    <row r="314" spans="5:5" x14ac:dyDescent="0.25">
      <c r="E314" s="3"/>
    </row>
    <row r="316" spans="5:5" x14ac:dyDescent="0.25">
      <c r="E316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Sheet1!balance_sheet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JOYCE</cp:lastModifiedBy>
  <dcterms:created xsi:type="dcterms:W3CDTF">2020-11-18T12:51:55Z</dcterms:created>
  <dcterms:modified xsi:type="dcterms:W3CDTF">2020-11-20T13:43:35Z</dcterms:modified>
</cp:coreProperties>
</file>